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9"/>
  </bookViews>
  <sheets>
    <sheet name="Graf 1" sheetId="1" r:id="rId1"/>
    <sheet name="Graf 2" sheetId="2" r:id="rId2"/>
    <sheet name="Graf 3" sheetId="3" r:id="rId3"/>
    <sheet name="Graf 4" sheetId="4" r:id="rId4"/>
    <sheet name="Graf 5" sheetId="5" r:id="rId5"/>
    <sheet name="Graf 6" sheetId="6" r:id="rId6"/>
    <sheet name="Graf 7" sheetId="7" r:id="rId7"/>
    <sheet name="Graf 8" sheetId="8" r:id="rId8"/>
    <sheet name="Graf 9" sheetId="9" r:id="rId9"/>
    <sheet name="Graf 10" sheetId="10" r:id="rId10"/>
    <sheet name="Graf 11" sheetId="11" r:id="rId11"/>
    <sheet name="Graf 12" sheetId="12" r:id="rId12"/>
  </sheets>
  <calcPr calcId="152511"/>
</workbook>
</file>

<file path=xl/calcChain.xml><?xml version="1.0" encoding="utf-8"?>
<calcChain xmlns="http://schemas.openxmlformats.org/spreadsheetml/2006/main">
  <c r="U7" i="1" l="1"/>
  <c r="T7" i="1"/>
  <c r="S7" i="1"/>
  <c r="R7" i="1"/>
  <c r="Q7" i="1"/>
  <c r="P7" i="1"/>
  <c r="O7" i="1"/>
  <c r="N7" i="1"/>
  <c r="M7" i="1"/>
  <c r="L7" i="1"/>
  <c r="K7" i="1"/>
  <c r="J7" i="1"/>
  <c r="I7" i="1"/>
  <c r="H7" i="1"/>
  <c r="G7" i="1"/>
  <c r="F7" i="1"/>
  <c r="E7" i="1"/>
  <c r="D7" i="1"/>
  <c r="C7" i="1"/>
  <c r="U5" i="1"/>
  <c r="T5" i="1"/>
  <c r="S5" i="1"/>
  <c r="R5" i="1"/>
  <c r="Q5" i="1"/>
  <c r="P5" i="1"/>
  <c r="O5" i="1"/>
  <c r="N5" i="1"/>
  <c r="M5" i="1"/>
  <c r="L5" i="1"/>
  <c r="K5" i="1"/>
  <c r="J5" i="1"/>
  <c r="I5" i="1"/>
  <c r="H5" i="1"/>
  <c r="G5" i="1"/>
  <c r="F5" i="1"/>
  <c r="E5" i="1"/>
  <c r="D5" i="1"/>
  <c r="C5" i="1"/>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C16" i="9"/>
  <c r="D2" i="9"/>
  <c r="E2" i="9" s="1"/>
  <c r="F2" i="9" s="1"/>
  <c r="G2" i="9" s="1"/>
  <c r="H2" i="9" s="1"/>
  <c r="I2" i="9" s="1"/>
  <c r="J2" i="9" s="1"/>
  <c r="K2" i="9" s="1"/>
  <c r="L2" i="9" s="1"/>
  <c r="M2" i="9" s="1"/>
  <c r="N2" i="9" s="1"/>
  <c r="O2" i="9" s="1"/>
  <c r="P2" i="9" s="1"/>
  <c r="Q2" i="9" s="1"/>
  <c r="R2" i="9" s="1"/>
  <c r="S2" i="9" s="1"/>
  <c r="T2" i="9" s="1"/>
  <c r="U2" i="9" s="1"/>
  <c r="V2" i="9" s="1"/>
  <c r="W2" i="9" s="1"/>
  <c r="X2" i="9" s="1"/>
  <c r="Y2" i="9" s="1"/>
  <c r="Z2" i="9" s="1"/>
  <c r="AA2" i="9" s="1"/>
  <c r="AB2" i="9" s="1"/>
  <c r="AC2" i="9" s="1"/>
  <c r="AD2" i="9" s="1"/>
  <c r="AE2" i="9" s="1"/>
</calcChain>
</file>

<file path=xl/comments1.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2.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3.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4.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5.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6.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 ref="B2" authorId="0" shapeId="0">
      <text>
        <r>
          <rPr>
            <sz val="10"/>
            <rFont val="Arial"/>
            <family val="2"/>
            <charset val="238"/>
          </rPr>
          <t>Angleški naziv Y osi</t>
        </r>
      </text>
    </comment>
  </commentList>
</comments>
</file>

<file path=xl/comments7.xml><?xml version="1.0" encoding="utf-8"?>
<comments xmlns="http://schemas.openxmlformats.org/spreadsheetml/2006/main">
  <authors>
    <author>Avtor</author>
  </authors>
  <commentList>
    <comment ref="A2" authorId="0" shapeId="0">
      <text>
        <r>
          <rPr>
            <b/>
            <sz val="8"/>
            <color indexed="81"/>
            <rFont val="Tahoma"/>
            <family val="2"/>
            <charset val="238"/>
          </rPr>
          <t>Avtor:</t>
        </r>
        <r>
          <rPr>
            <sz val="8"/>
            <color indexed="81"/>
            <rFont val="Tahoma"/>
            <family val="2"/>
            <charset val="238"/>
          </rPr>
          <t xml:space="preserve">
Slovenski naziv Y osi</t>
        </r>
      </text>
    </comment>
  </commentList>
</comments>
</file>

<file path=xl/comments8.xml><?xml version="1.0" encoding="utf-8"?>
<comments xmlns="http://schemas.openxmlformats.org/spreadsheetml/2006/main">
  <authors>
    <author>Avtor</author>
  </authors>
  <commentList>
    <comment ref="A2" authorId="0" shapeId="0">
      <text>
        <r>
          <rPr>
            <sz val="10"/>
            <rFont val="Arial"/>
            <family val="2"/>
            <charset val="238"/>
          </rPr>
          <t>Slovenski naziv Y osi</t>
        </r>
      </text>
    </comment>
  </commentList>
</comments>
</file>

<file path=xl/comments9.xml><?xml version="1.0" encoding="utf-8"?>
<comments xmlns="http://schemas.openxmlformats.org/spreadsheetml/2006/main">
  <authors>
    <author>Avtor</author>
  </authors>
  <commentList>
    <comment ref="A2" authorId="0" shapeId="0">
      <text>
        <r>
          <rPr>
            <sz val="10"/>
            <rFont val="Arial"/>
            <charset val="238"/>
          </rPr>
          <t>Slovenski naziv Y osi</t>
        </r>
      </text>
    </comment>
  </commentList>
</comments>
</file>

<file path=xl/sharedStrings.xml><?xml version="1.0" encoding="utf-8"?>
<sst xmlns="http://schemas.openxmlformats.org/spreadsheetml/2006/main" count="269" uniqueCount="117">
  <si>
    <t>ZR15</t>
  </si>
  <si>
    <t>ZR08</t>
  </si>
  <si>
    <t>ZR14</t>
  </si>
  <si>
    <t>ZR10</t>
  </si>
  <si>
    <t>ZR07</t>
  </si>
  <si>
    <t>PR08</t>
  </si>
  <si>
    <t>ZR06</t>
  </si>
  <si>
    <t>povprečna letna koncentracija NO2 (μg/m3)</t>
  </si>
  <si>
    <t>merilno mesto</t>
  </si>
  <si>
    <t>Enota</t>
  </si>
  <si>
    <t>mestno ozadje</t>
  </si>
  <si>
    <t xml:space="preserve">μg/m3 </t>
  </si>
  <si>
    <t>np</t>
  </si>
  <si>
    <t>predmestno ozadje</t>
  </si>
  <si>
    <t>mestno-prometni tip</t>
  </si>
  <si>
    <t>kmetijsko-podeželski tip</t>
  </si>
  <si>
    <t>industrijsko-podeželski tip</t>
  </si>
  <si>
    <t>letna mejna vrednost</t>
  </si>
  <si>
    <t>μg/m3</t>
  </si>
  <si>
    <t>število dni s preseganji</t>
  </si>
  <si>
    <t>število dni</t>
  </si>
  <si>
    <t>podeželsko ozadje</t>
  </si>
  <si>
    <t>dovoljeno preseganje</t>
  </si>
  <si>
    <t>podeželsko - naravno ozadje</t>
  </si>
  <si>
    <t>koncentracija (µg/m3)</t>
  </si>
  <si>
    <t>µg/m3</t>
  </si>
  <si>
    <t>izpusti v kg na prebivalca</t>
  </si>
  <si>
    <t>Češka</t>
  </si>
  <si>
    <t>Luksemburg</t>
  </si>
  <si>
    <t>Estonija</t>
  </si>
  <si>
    <t>Irska</t>
  </si>
  <si>
    <t>Belgija</t>
  </si>
  <si>
    <t>Poljska</t>
  </si>
  <si>
    <t>Finska</t>
  </si>
  <si>
    <t>Latvija</t>
  </si>
  <si>
    <t>Grčija</t>
  </si>
  <si>
    <t>Litva</t>
  </si>
  <si>
    <t>Slovenija</t>
  </si>
  <si>
    <t>Hrvaška</t>
  </si>
  <si>
    <t>Avstrija</t>
  </si>
  <si>
    <t>Slovaška</t>
  </si>
  <si>
    <t>Portugalska</t>
  </si>
  <si>
    <t>Španija</t>
  </si>
  <si>
    <t>Nemčija</t>
  </si>
  <si>
    <t>EU-28</t>
  </si>
  <si>
    <t>Nizozemska</t>
  </si>
  <si>
    <t>Ciper</t>
  </si>
  <si>
    <t>Italija</t>
  </si>
  <si>
    <t>Madžarska</t>
  </si>
  <si>
    <t>Švedska</t>
  </si>
  <si>
    <t>Romunija</t>
  </si>
  <si>
    <t>Združeno kraljestvo</t>
  </si>
  <si>
    <t>Francija</t>
  </si>
  <si>
    <t>Malta</t>
  </si>
  <si>
    <t>Bolgarija</t>
  </si>
  <si>
    <t>Danska</t>
  </si>
  <si>
    <t>izpusti na prebivalca</t>
  </si>
  <si>
    <t>kg/preb</t>
  </si>
  <si>
    <t>NOx</t>
  </si>
  <si>
    <t>kt</t>
  </si>
  <si>
    <t>NMVOC</t>
  </si>
  <si>
    <t>CO</t>
  </si>
  <si>
    <r>
      <t>CH</t>
    </r>
    <r>
      <rPr>
        <vertAlign val="subscript"/>
        <sz val="8"/>
        <rFont val="Arial"/>
        <family val="2"/>
        <charset val="238"/>
      </rPr>
      <t>4</t>
    </r>
  </si>
  <si>
    <r>
      <t>NO</t>
    </r>
    <r>
      <rPr>
        <vertAlign val="subscript"/>
        <sz val="8"/>
        <rFont val="Arial"/>
        <family val="2"/>
        <charset val="238"/>
      </rPr>
      <t>x</t>
    </r>
  </si>
  <si>
    <t>kt ekv. NMVOC</t>
  </si>
  <si>
    <t>izpusti predhodnikov ozona</t>
  </si>
  <si>
    <t>prebivalci po državah</t>
  </si>
  <si>
    <t>število</t>
  </si>
  <si>
    <t>indeks (1990 = 100)</t>
  </si>
  <si>
    <t>predhodniki ozona - skupaj</t>
  </si>
  <si>
    <r>
      <t>ciljna vrednost NO</t>
    </r>
    <r>
      <rPr>
        <vertAlign val="subscript"/>
        <sz val="8"/>
        <rFont val="Arial"/>
        <family val="2"/>
        <charset val="238"/>
      </rPr>
      <t>x</t>
    </r>
    <r>
      <rPr>
        <sz val="8"/>
        <rFont val="Arial"/>
        <family val="2"/>
        <charset val="238"/>
      </rPr>
      <t xml:space="preserve"> </t>
    </r>
  </si>
  <si>
    <t>ciljna vrednost NMVOC</t>
  </si>
  <si>
    <t>Indeks gibanje izpustov (1990 = 100)</t>
  </si>
  <si>
    <t>cilj 2010</t>
  </si>
  <si>
    <t>izpusti PM2.5 (kt)</t>
  </si>
  <si>
    <t>Dejanski izpusti - skupaj</t>
  </si>
  <si>
    <t>Projekcija z ukrepi</t>
  </si>
  <si>
    <t>Projekcija z dodatnimi ukrepi</t>
  </si>
  <si>
    <t>Ciljne vrednosti</t>
  </si>
  <si>
    <t>izpusti NOx (kt)</t>
  </si>
  <si>
    <t>Dejanski izpusti (brez kmetijstva) - skupaj</t>
  </si>
  <si>
    <t>Projekcija z ukrepi (brez kmetijstva)</t>
  </si>
  <si>
    <t xml:space="preserve">Projekcija z dodatnimi ukrepi (brez kmetijstva) </t>
  </si>
  <si>
    <t>izpusti delcev [kt]</t>
  </si>
  <si>
    <t>parameter</t>
  </si>
  <si>
    <t>enota</t>
  </si>
  <si>
    <r>
      <t>delci manjši od 2,5 µm (PM</t>
    </r>
    <r>
      <rPr>
        <vertAlign val="subscript"/>
        <sz val="9"/>
        <rFont val="Arial CE"/>
        <charset val="238"/>
      </rPr>
      <t>2.5</t>
    </r>
    <r>
      <rPr>
        <sz val="9"/>
        <rFont val="Arial CE"/>
        <charset val="238"/>
      </rPr>
      <t>)</t>
    </r>
  </si>
  <si>
    <t>delci večji ali enaki 2,5 µm in manjši od 10 µm</t>
  </si>
  <si>
    <r>
      <t>delci manjši od 10 µm (PM</t>
    </r>
    <r>
      <rPr>
        <vertAlign val="subscript"/>
        <sz val="9"/>
        <rFont val="Arial CE"/>
        <charset val="238"/>
      </rPr>
      <t>10</t>
    </r>
    <r>
      <rPr>
        <sz val="9"/>
        <rFont val="Arial CE"/>
        <charset val="238"/>
      </rPr>
      <t>)</t>
    </r>
  </si>
  <si>
    <t xml:space="preserve">delci večji ali enaki 10 µm </t>
  </si>
  <si>
    <t>prašni delci vseh velikosti (TSP)</t>
  </si>
  <si>
    <t>delež sektorjev po izpustih [%]</t>
  </si>
  <si>
    <t>sektor</t>
  </si>
  <si>
    <t>TSP (Slovenia)</t>
  </si>
  <si>
    <r>
      <t>PM</t>
    </r>
    <r>
      <rPr>
        <vertAlign val="subscript"/>
        <sz val="9"/>
        <rFont val="Arial CE"/>
        <charset val="238"/>
      </rPr>
      <t>10</t>
    </r>
    <r>
      <rPr>
        <vertAlign val="subscript"/>
        <sz val="14"/>
        <rFont val="Arial CE"/>
        <charset val="238"/>
      </rPr>
      <t xml:space="preserve"> </t>
    </r>
    <r>
      <rPr>
        <sz val="9"/>
        <rFont val="Arial CE"/>
        <charset val="238"/>
      </rPr>
      <t>(Slovenia)</t>
    </r>
  </si>
  <si>
    <r>
      <t>PM</t>
    </r>
    <r>
      <rPr>
        <vertAlign val="subscript"/>
        <sz val="9"/>
        <rFont val="Arial CE"/>
        <charset val="238"/>
      </rPr>
      <t>2.5</t>
    </r>
    <r>
      <rPr>
        <vertAlign val="subscript"/>
        <sz val="14"/>
        <rFont val="Arial CE"/>
        <charset val="238"/>
      </rPr>
      <t xml:space="preserve">  </t>
    </r>
    <r>
      <rPr>
        <sz val="9"/>
        <rFont val="Arial CE"/>
        <charset val="238"/>
      </rPr>
      <t>(Slovenia)</t>
    </r>
  </si>
  <si>
    <t>PM10 (EU28)</t>
  </si>
  <si>
    <t>PM2.5 (EU28)</t>
  </si>
  <si>
    <t>Proizvodnja elektrike in toplote</t>
  </si>
  <si>
    <t>%</t>
  </si>
  <si>
    <t>Raba goriv v industriji</t>
  </si>
  <si>
    <t>Cestni promet</t>
  </si>
  <si>
    <t>Ostali promet</t>
  </si>
  <si>
    <t>Raba goriv v gospodinjstvih in storitvenem sektorju</t>
  </si>
  <si>
    <t>Ubežni izpusti</t>
  </si>
  <si>
    <t>Industrijski procesi in raba topil</t>
  </si>
  <si>
    <t>Kmetijstvo</t>
  </si>
  <si>
    <t>Odpadki</t>
  </si>
  <si>
    <t>izpusti na prebivalca [kg/preb]</t>
  </si>
  <si>
    <t>onesnaževalo</t>
  </si>
  <si>
    <t>EU28</t>
  </si>
  <si>
    <r>
      <t>PM</t>
    </r>
    <r>
      <rPr>
        <vertAlign val="subscript"/>
        <sz val="9"/>
        <rFont val="Arial"/>
        <family val="2"/>
        <charset val="238"/>
      </rPr>
      <t>2.5</t>
    </r>
  </si>
  <si>
    <r>
      <t>PM</t>
    </r>
    <r>
      <rPr>
        <vertAlign val="subscript"/>
        <sz val="9"/>
        <rFont val="Arial"/>
        <family val="2"/>
        <charset val="238"/>
      </rPr>
      <t>10</t>
    </r>
    <r>
      <rPr>
        <sz val="9"/>
        <rFont val="Arial"/>
        <family val="2"/>
        <charset val="238"/>
      </rPr>
      <t xml:space="preserve"> - PM</t>
    </r>
    <r>
      <rPr>
        <vertAlign val="subscript"/>
        <sz val="9"/>
        <rFont val="Arial"/>
        <family val="2"/>
        <charset val="238"/>
      </rPr>
      <t>2.5</t>
    </r>
  </si>
  <si>
    <t>indeks (2008 = 100)</t>
  </si>
  <si>
    <r>
      <t>CO</t>
    </r>
    <r>
      <rPr>
        <vertAlign val="subscript"/>
        <sz val="8"/>
        <rFont val="Arial"/>
        <family val="2"/>
        <charset val="238"/>
      </rPr>
      <t>2</t>
    </r>
  </si>
  <si>
    <r>
      <t>PM</t>
    </r>
    <r>
      <rPr>
        <vertAlign val="subscript"/>
        <sz val="8"/>
        <rFont val="Arial"/>
        <family val="2"/>
        <charset val="238"/>
      </rPr>
      <t xml:space="preserve">10 </t>
    </r>
  </si>
  <si>
    <r>
      <t>PM</t>
    </r>
    <r>
      <rPr>
        <vertAlign val="subscript"/>
        <sz val="8"/>
        <rFont val="Arial"/>
        <family val="2"/>
        <charset val="238"/>
      </rPr>
      <t>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</si>
</sst>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1" x14ac:knownFonts="1">
    <font>
      <sz val="11"/>
      <color theme="1"/>
      <name val="Calibri"/>
      <family val="2"/>
      <scheme val="minor"/>
    </font>
    <font>
      <sz val="8"/>
      <name val="Verdana"/>
      <family val="2"/>
      <charset val="238"/>
    </font>
    <font>
      <b/>
      <sz val="8"/>
      <name val="Verdana"/>
      <family val="2"/>
      <charset val="238"/>
    </font>
    <font>
      <sz val="8"/>
      <color indexed="55"/>
      <name val="Verdana"/>
      <family val="2"/>
      <charset val="238"/>
    </font>
    <font>
      <b/>
      <sz val="10"/>
      <name val="Arial"/>
      <family val="2"/>
      <charset val="238"/>
    </font>
    <font>
      <b/>
      <sz val="10"/>
      <name val="Arial CE"/>
      <charset val="238"/>
    </font>
    <font>
      <i/>
      <sz val="8"/>
      <name val="Verdana"/>
      <family val="2"/>
      <charset val="238"/>
    </font>
    <font>
      <sz val="10"/>
      <name val="Arial"/>
      <family val="2"/>
      <charset val="238"/>
    </font>
    <font>
      <sz val="10"/>
      <color indexed="8"/>
      <name val="Arial"/>
      <family val="2"/>
      <charset val="238"/>
    </font>
    <font>
      <b/>
      <sz val="9"/>
      <name val="Arial CE"/>
      <charset val="238"/>
    </font>
    <font>
      <b/>
      <sz val="9"/>
      <name val="Arial"/>
      <family val="2"/>
      <charset val="238"/>
    </font>
    <font>
      <i/>
      <sz val="10"/>
      <name val="Arial CE"/>
      <charset val="238"/>
    </font>
    <font>
      <sz val="10"/>
      <color indexed="55"/>
      <name val="Arial CE"/>
      <charset val="238"/>
    </font>
    <font>
      <i/>
      <sz val="10"/>
      <color theme="0" tint="-0.499984740745262"/>
      <name val="Arial"/>
      <family val="2"/>
      <charset val="238"/>
    </font>
    <font>
      <b/>
      <sz val="8"/>
      <color indexed="81"/>
      <name val="Tahoma"/>
      <family val="2"/>
      <charset val="238"/>
    </font>
    <font>
      <sz val="8"/>
      <color indexed="81"/>
      <name val="Tahoma"/>
      <family val="2"/>
      <charset val="238"/>
    </font>
    <font>
      <b/>
      <sz val="10"/>
      <color indexed="8"/>
      <name val="Arial"/>
      <family val="2"/>
      <charset val="238"/>
    </font>
    <font>
      <sz val="9"/>
      <name val="Verdana"/>
      <family val="2"/>
      <charset val="238"/>
    </font>
    <font>
      <b/>
      <sz val="9"/>
      <name val="Verdana"/>
      <family val="2"/>
      <charset val="238"/>
    </font>
    <font>
      <i/>
      <sz val="9"/>
      <name val="Verdana"/>
      <family val="2"/>
      <charset val="238"/>
    </font>
    <font>
      <sz val="9"/>
      <color indexed="22"/>
      <name val="Verdana"/>
      <family val="2"/>
      <charset val="238"/>
    </font>
    <font>
      <sz val="8"/>
      <name val="Arial"/>
      <family val="2"/>
      <charset val="238"/>
    </font>
    <font>
      <b/>
      <sz val="8"/>
      <name val="Arial"/>
      <family val="2"/>
      <charset val="238"/>
    </font>
    <font>
      <sz val="8"/>
      <color rgb="FFFF0000"/>
      <name val="Arial"/>
      <family val="2"/>
      <charset val="238"/>
    </font>
    <font>
      <sz val="8"/>
      <color indexed="8"/>
      <name val="Arial"/>
      <family val="2"/>
      <charset val="238"/>
    </font>
    <font>
      <vertAlign val="subscript"/>
      <sz val="8"/>
      <name val="Arial"/>
      <family val="2"/>
      <charset val="238"/>
    </font>
    <font>
      <sz val="8"/>
      <color indexed="23"/>
      <name val="Arial"/>
      <family val="2"/>
      <charset val="238"/>
    </font>
    <font>
      <sz val="9"/>
      <name val="Arial"/>
      <family val="2"/>
      <charset val="238"/>
    </font>
    <font>
      <sz val="9"/>
      <name val="Arial CE"/>
      <charset val="238"/>
    </font>
    <font>
      <sz val="10"/>
      <name val="Arial CE"/>
      <charset val="238"/>
    </font>
    <font>
      <vertAlign val="subscript"/>
      <sz val="9"/>
      <name val="Arial CE"/>
      <charset val="238"/>
    </font>
    <font>
      <sz val="8"/>
      <name val="Arial CE"/>
      <charset val="238"/>
    </font>
    <font>
      <vertAlign val="subscript"/>
      <sz val="14"/>
      <name val="Arial CE"/>
      <charset val="238"/>
    </font>
    <font>
      <sz val="9"/>
      <color rgb="FFFF0000"/>
      <name val="Arial CE"/>
      <charset val="238"/>
    </font>
    <font>
      <sz val="9"/>
      <color rgb="FF00B0F0"/>
      <name val="Arial CE"/>
      <charset val="238"/>
    </font>
    <font>
      <sz val="9"/>
      <color rgb="FFFF0000"/>
      <name val="Arial"/>
      <family val="2"/>
      <charset val="238"/>
    </font>
    <font>
      <sz val="9"/>
      <color indexed="8"/>
      <name val="Arial"/>
      <family val="2"/>
      <charset val="238"/>
    </font>
    <font>
      <vertAlign val="subscript"/>
      <sz val="9"/>
      <name val="Arial"/>
      <family val="2"/>
      <charset val="238"/>
    </font>
    <font>
      <sz val="8"/>
      <name val="Arial"/>
      <family val="2"/>
    </font>
    <font>
      <b/>
      <sz val="8"/>
      <name val="Arial"/>
      <family val="2"/>
    </font>
    <font>
      <sz val="10"/>
      <name val="Arial"/>
      <charset val="238"/>
    </font>
  </fonts>
  <fills count="11">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indexed="27"/>
        <bgColor indexed="64"/>
      </patternFill>
    </fill>
    <fill>
      <patternFill patternType="solid">
        <fgColor indexed="45"/>
        <bgColor indexed="64"/>
      </patternFill>
    </fill>
    <fill>
      <patternFill patternType="solid">
        <fgColor theme="8" tint="0.59999389629810485"/>
        <bgColor indexed="64"/>
      </patternFill>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rgb="FFC4E7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29" fillId="0" borderId="0"/>
  </cellStyleXfs>
  <cellXfs count="184">
    <xf numFmtId="0" fontId="0" fillId="0" borderId="0" xfId="0"/>
    <xf numFmtId="0" fontId="1" fillId="2" borderId="1" xfId="0" applyFont="1" applyFill="1" applyBorder="1" applyAlignment="1">
      <alignment wrapText="1" shrinkToFit="1"/>
    </xf>
    <xf numFmtId="0" fontId="2" fillId="0" borderId="0" xfId="0" applyFont="1" applyFill="1"/>
    <xf numFmtId="0" fontId="1" fillId="2" borderId="1" xfId="0" applyFont="1" applyFill="1" applyBorder="1"/>
    <xf numFmtId="0" fontId="1" fillId="2" borderId="2" xfId="0" applyFont="1" applyFill="1" applyBorder="1"/>
    <xf numFmtId="0" fontId="4" fillId="2" borderId="1" xfId="0" applyFont="1" applyFill="1" applyBorder="1" applyAlignment="1">
      <alignment horizontal="justify" vertical="top" wrapText="1"/>
    </xf>
    <xf numFmtId="0" fontId="1" fillId="2" borderId="3" xfId="0" applyFont="1" applyFill="1" applyBorder="1" applyAlignment="1">
      <alignment horizontal="center" vertical="top" wrapText="1"/>
    </xf>
    <xf numFmtId="0" fontId="5" fillId="0" borderId="1" xfId="0" applyFont="1" applyBorder="1"/>
    <xf numFmtId="1" fontId="5" fillId="0" borderId="1" xfId="0" applyNumberFormat="1" applyFont="1" applyBorder="1" applyAlignment="1">
      <alignment horizontal="right"/>
    </xf>
    <xf numFmtId="0" fontId="1" fillId="2" borderId="1" xfId="0" applyFont="1" applyFill="1" applyBorder="1" applyAlignment="1">
      <alignment horizontal="center" vertical="top" wrapText="1"/>
    </xf>
    <xf numFmtId="0" fontId="5" fillId="2" borderId="1" xfId="0" applyFont="1" applyFill="1" applyBorder="1" applyAlignment="1">
      <alignment horizontal="justify"/>
    </xf>
    <xf numFmtId="0" fontId="2" fillId="0" borderId="4" xfId="0" applyFont="1" applyFill="1" applyBorder="1" applyAlignment="1">
      <alignment horizontal="center"/>
    </xf>
    <xf numFmtId="0" fontId="5" fillId="0" borderId="0" xfId="0" applyFont="1"/>
    <xf numFmtId="1" fontId="5" fillId="0" borderId="0" xfId="0" applyNumberFormat="1" applyFont="1"/>
    <xf numFmtId="1" fontId="2" fillId="0" borderId="4" xfId="0" applyNumberFormat="1" applyFont="1" applyFill="1" applyBorder="1" applyAlignment="1">
      <alignment horizontal="center"/>
    </xf>
    <xf numFmtId="0" fontId="2" fillId="0" borderId="4" xfId="0" applyFont="1" applyFill="1" applyBorder="1"/>
    <xf numFmtId="1" fontId="5" fillId="0" borderId="1" xfId="0" applyNumberFormat="1" applyFont="1" applyBorder="1"/>
    <xf numFmtId="1"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right"/>
    </xf>
    <xf numFmtId="0" fontId="2" fillId="0" borderId="1" xfId="0" applyFont="1" applyFill="1" applyBorder="1" applyAlignment="1">
      <alignment horizontal="right"/>
    </xf>
    <xf numFmtId="0" fontId="4" fillId="0" borderId="1" xfId="0" applyFont="1" applyFill="1" applyBorder="1" applyAlignment="1">
      <alignment horizontal="right" wrapText="1"/>
    </xf>
    <xf numFmtId="0" fontId="6" fillId="2" borderId="1" xfId="0" applyFont="1" applyFill="1" applyBorder="1" applyAlignment="1">
      <alignment horizontal="justify" vertical="top" wrapText="1"/>
    </xf>
    <xf numFmtId="0" fontId="3" fillId="0" borderId="1" xfId="0" applyFont="1" applyFill="1" applyBorder="1" applyAlignment="1">
      <alignment horizontal="center"/>
    </xf>
    <xf numFmtId="0" fontId="3" fillId="0" borderId="1" xfId="0" applyFont="1" applyFill="1" applyBorder="1" applyAlignment="1">
      <alignment horizontal="right"/>
    </xf>
    <xf numFmtId="0" fontId="7" fillId="2" borderId="1" xfId="0" applyFont="1" applyFill="1" applyBorder="1" applyAlignment="1">
      <alignment horizontal="justify"/>
    </xf>
    <xf numFmtId="0" fontId="4" fillId="0" borderId="0" xfId="0" applyFont="1" applyFill="1"/>
    <xf numFmtId="0" fontId="7" fillId="2" borderId="1" xfId="0" applyFont="1" applyFill="1" applyBorder="1"/>
    <xf numFmtId="0" fontId="7" fillId="2" borderId="1" xfId="0" applyFont="1" applyFill="1" applyBorder="1" applyAlignment="1">
      <alignment horizontal="right" vertical="top" wrapText="1"/>
    </xf>
    <xf numFmtId="0" fontId="8" fillId="3" borderId="1" xfId="0" applyFont="1" applyFill="1" applyBorder="1" applyAlignment="1">
      <alignment vertical="top" wrapText="1"/>
    </xf>
    <xf numFmtId="0" fontId="8" fillId="3" borderId="1" xfId="0" applyFont="1" applyFill="1" applyBorder="1" applyAlignment="1">
      <alignment horizontal="center" wrapText="1"/>
    </xf>
    <xf numFmtId="0" fontId="7" fillId="3" borderId="1" xfId="0" applyFont="1" applyFill="1" applyBorder="1"/>
    <xf numFmtId="0" fontId="7" fillId="4" borderId="1" xfId="0" applyFont="1" applyFill="1" applyBorder="1"/>
    <xf numFmtId="0" fontId="7" fillId="4" borderId="4" xfId="0" applyFont="1" applyFill="1" applyBorder="1"/>
    <xf numFmtId="0" fontId="7" fillId="2" borderId="1" xfId="0" applyFont="1" applyFill="1" applyBorder="1" applyAlignment="1">
      <alignment horizontal="center" vertical="top" wrapText="1"/>
    </xf>
    <xf numFmtId="1" fontId="9" fillId="0" borderId="1" xfId="0" applyNumberFormat="1" applyFont="1" applyFill="1" applyBorder="1" applyAlignment="1">
      <alignment horizontal="right"/>
    </xf>
    <xf numFmtId="0" fontId="5" fillId="2" borderId="1" xfId="0" applyFont="1" applyFill="1" applyBorder="1"/>
    <xf numFmtId="0" fontId="10" fillId="0" borderId="1" xfId="0" applyFont="1" applyBorder="1" applyAlignment="1">
      <alignment horizontal="right"/>
    </xf>
    <xf numFmtId="1" fontId="10" fillId="0" borderId="1" xfId="0" applyNumberFormat="1" applyFont="1" applyBorder="1" applyAlignment="1">
      <alignment horizontal="right"/>
    </xf>
    <xf numFmtId="1" fontId="0" fillId="0" borderId="0" xfId="0" applyNumberFormat="1"/>
    <xf numFmtId="0" fontId="2" fillId="2" borderId="1" xfId="0" applyFont="1" applyFill="1" applyBorder="1" applyAlignment="1">
      <alignment horizontal="justify" vertical="top" wrapText="1"/>
    </xf>
    <xf numFmtId="0" fontId="4" fillId="0" borderId="1" xfId="0" applyFont="1" applyBorder="1" applyAlignment="1">
      <alignment horizontal="right"/>
    </xf>
    <xf numFmtId="0" fontId="7" fillId="2" borderId="5" xfId="0" applyFont="1" applyFill="1" applyBorder="1" applyAlignment="1">
      <alignment horizontal="center" vertical="top" wrapText="1"/>
    </xf>
    <xf numFmtId="0" fontId="11" fillId="2" borderId="1" xfId="0" applyFont="1" applyFill="1" applyBorder="1" applyAlignment="1">
      <alignment wrapText="1"/>
    </xf>
    <xf numFmtId="0" fontId="12" fillId="0" borderId="1" xfId="0" applyFont="1" applyFill="1" applyBorder="1" applyAlignment="1">
      <alignment horizontal="right"/>
    </xf>
    <xf numFmtId="0" fontId="13" fillId="0" borderId="1" xfId="0" applyFont="1" applyFill="1" applyBorder="1" applyAlignment="1">
      <alignment horizontal="right" wrapText="1"/>
    </xf>
    <xf numFmtId="0" fontId="12" fillId="0" borderId="0" xfId="0" applyFont="1" applyFill="1" applyBorder="1" applyAlignment="1">
      <alignment horizontal="right"/>
    </xf>
    <xf numFmtId="0" fontId="13" fillId="0" borderId="0" xfId="0" applyFont="1" applyFill="1" applyBorder="1" applyAlignment="1">
      <alignment horizontal="right" wrapText="1"/>
    </xf>
    <xf numFmtId="0" fontId="4" fillId="0" borderId="0" xfId="0" applyFont="1" applyFill="1" applyBorder="1" applyAlignment="1">
      <alignment horizontal="justify" vertical="top" wrapText="1"/>
    </xf>
    <xf numFmtId="0" fontId="4" fillId="0" borderId="0" xfId="0" applyFont="1" applyFill="1" applyBorder="1" applyAlignment="1">
      <alignment horizontal="right"/>
    </xf>
    <xf numFmtId="0" fontId="11" fillId="0" borderId="0" xfId="0" applyFont="1" applyFill="1" applyBorder="1" applyAlignment="1">
      <alignment wrapText="1"/>
    </xf>
    <xf numFmtId="0" fontId="7" fillId="2" borderId="1" xfId="0" applyFont="1" applyFill="1" applyBorder="1" applyAlignment="1">
      <alignment wrapText="1"/>
    </xf>
    <xf numFmtId="0" fontId="0" fillId="2" borderId="1" xfId="0" applyFill="1" applyBorder="1"/>
    <xf numFmtId="0" fontId="0" fillId="2" borderId="6" xfId="0" applyFill="1" applyBorder="1"/>
    <xf numFmtId="0" fontId="0" fillId="2" borderId="4" xfId="0" applyFill="1" applyBorder="1"/>
    <xf numFmtId="0" fontId="5" fillId="5" borderId="1" xfId="0" applyFont="1" applyFill="1" applyBorder="1"/>
    <xf numFmtId="1" fontId="5" fillId="5" borderId="1" xfId="0" applyNumberFormat="1" applyFont="1" applyFill="1" applyBorder="1"/>
    <xf numFmtId="1" fontId="5" fillId="5" borderId="1" xfId="0" applyNumberFormat="1" applyFont="1" applyFill="1" applyBorder="1" applyAlignment="1">
      <alignment horizontal="right"/>
    </xf>
    <xf numFmtId="1" fontId="5" fillId="5" borderId="6" xfId="0" applyNumberFormat="1" applyFont="1" applyFill="1" applyBorder="1" applyAlignment="1">
      <alignment horizontal="center"/>
    </xf>
    <xf numFmtId="1" fontId="5" fillId="5" borderId="6" xfId="0" applyNumberFormat="1" applyFont="1" applyFill="1" applyBorder="1"/>
    <xf numFmtId="1" fontId="5" fillId="5" borderId="1" xfId="0" applyNumberFormat="1" applyFont="1" applyFill="1" applyBorder="1" applyAlignment="1">
      <alignment horizontal="center"/>
    </xf>
    <xf numFmtId="0" fontId="5" fillId="5" borderId="1" xfId="0" applyFont="1" applyFill="1" applyBorder="1" applyAlignment="1">
      <alignment horizontal="right"/>
    </xf>
    <xf numFmtId="0" fontId="16" fillId="2" borderId="1" xfId="0" applyFont="1" applyFill="1" applyBorder="1" applyAlignment="1">
      <alignment horizontal="justify" vertical="justify" wrapText="1"/>
    </xf>
    <xf numFmtId="1" fontId="5" fillId="5" borderId="3" xfId="0" applyNumberFormat="1" applyFont="1" applyFill="1" applyBorder="1" applyAlignment="1">
      <alignment horizontal="right"/>
    </xf>
    <xf numFmtId="1" fontId="5" fillId="5" borderId="6" xfId="0" applyNumberFormat="1" applyFont="1" applyFill="1" applyBorder="1" applyAlignment="1">
      <alignment horizontal="right"/>
    </xf>
    <xf numFmtId="0" fontId="16" fillId="5" borderId="1" xfId="0" applyFont="1" applyFill="1" applyBorder="1" applyAlignment="1">
      <alignment horizontal="center" wrapText="1"/>
    </xf>
    <xf numFmtId="0" fontId="16" fillId="5" borderId="6" xfId="0" applyFont="1" applyFill="1" applyBorder="1" applyAlignment="1">
      <alignment horizontal="center" wrapText="1"/>
    </xf>
    <xf numFmtId="0" fontId="16" fillId="5" borderId="1" xfId="0" applyFont="1" applyFill="1" applyBorder="1" applyAlignment="1">
      <alignment horizontal="right" wrapText="1"/>
    </xf>
    <xf numFmtId="1" fontId="12" fillId="0" borderId="1" xfId="0" applyNumberFormat="1" applyFont="1" applyFill="1" applyBorder="1" applyAlignment="1">
      <alignment horizontal="right"/>
    </xf>
    <xf numFmtId="1" fontId="12" fillId="0" borderId="6" xfId="0" applyNumberFormat="1" applyFont="1" applyFill="1" applyBorder="1" applyAlignment="1">
      <alignment horizontal="right"/>
    </xf>
    <xf numFmtId="0" fontId="17" fillId="2" borderId="1" xfId="0" applyFont="1" applyFill="1" applyBorder="1" applyAlignment="1">
      <alignment wrapText="1"/>
    </xf>
    <xf numFmtId="0" fontId="18" fillId="0" borderId="0" xfId="0" applyFont="1" applyFill="1"/>
    <xf numFmtId="0" fontId="17" fillId="0" borderId="0" xfId="0" applyFont="1"/>
    <xf numFmtId="0" fontId="17" fillId="2" borderId="1" xfId="0" applyFont="1" applyFill="1" applyBorder="1"/>
    <xf numFmtId="0" fontId="17" fillId="2" borderId="6" xfId="0" applyFont="1" applyFill="1" applyBorder="1"/>
    <xf numFmtId="0" fontId="18" fillId="2" borderId="1" xfId="0" applyFont="1" applyFill="1" applyBorder="1" applyAlignment="1">
      <alignment horizontal="justify" vertical="top" wrapText="1"/>
    </xf>
    <xf numFmtId="0" fontId="17" fillId="2" borderId="1" xfId="0" applyFont="1" applyFill="1" applyBorder="1" applyAlignment="1">
      <alignment horizontal="center" vertical="justify" wrapText="1"/>
    </xf>
    <xf numFmtId="0" fontId="18" fillId="2" borderId="0" xfId="0" applyFont="1" applyFill="1" applyAlignment="1">
      <alignment vertical="justify"/>
    </xf>
    <xf numFmtId="0" fontId="19" fillId="2" borderId="1" xfId="0" applyFont="1" applyFill="1" applyBorder="1"/>
    <xf numFmtId="0" fontId="20" fillId="0" borderId="1" xfId="0" applyFont="1" applyBorder="1"/>
    <xf numFmtId="0" fontId="20" fillId="0" borderId="6" xfId="0" applyFont="1" applyBorder="1"/>
    <xf numFmtId="0" fontId="20" fillId="0" borderId="1" xfId="0" applyFont="1" applyFill="1" applyBorder="1"/>
    <xf numFmtId="0" fontId="20" fillId="0" borderId="6" xfId="0" applyFont="1" applyFill="1" applyBorder="1"/>
    <xf numFmtId="0" fontId="21" fillId="2" borderId="1" xfId="0" applyFont="1" applyFill="1" applyBorder="1" applyAlignment="1">
      <alignment wrapText="1"/>
    </xf>
    <xf numFmtId="0" fontId="22" fillId="0" borderId="0" xfId="0" applyFont="1" applyFill="1"/>
    <xf numFmtId="0" fontId="21" fillId="0" borderId="0" xfId="0" applyFont="1"/>
    <xf numFmtId="0" fontId="23" fillId="0" borderId="0" xfId="0" applyFont="1"/>
    <xf numFmtId="0" fontId="21" fillId="2" borderId="1" xfId="0" applyFont="1" applyFill="1" applyBorder="1"/>
    <xf numFmtId="0" fontId="21" fillId="0" borderId="1" xfId="0" applyFont="1" applyFill="1" applyBorder="1"/>
    <xf numFmtId="0" fontId="24" fillId="6" borderId="1" xfId="0" applyFont="1" applyFill="1" applyBorder="1"/>
    <xf numFmtId="0" fontId="23" fillId="6" borderId="1" xfId="0" applyFont="1" applyFill="1" applyBorder="1"/>
    <xf numFmtId="0" fontId="21" fillId="6" borderId="1" xfId="0" applyFont="1" applyFill="1" applyBorder="1"/>
    <xf numFmtId="0" fontId="21" fillId="2" borderId="1" xfId="0" applyFont="1" applyFill="1" applyBorder="1" applyAlignment="1">
      <alignment horizontal="left" wrapText="1"/>
    </xf>
    <xf numFmtId="0" fontId="21" fillId="2" borderId="1" xfId="0" applyFont="1" applyFill="1" applyBorder="1" applyAlignment="1">
      <alignment horizontal="center" wrapText="1"/>
    </xf>
    <xf numFmtId="1" fontId="21" fillId="0" borderId="1" xfId="0" applyNumberFormat="1" applyFont="1" applyBorder="1" applyAlignment="1">
      <alignment horizontal="right"/>
    </xf>
    <xf numFmtId="1" fontId="23" fillId="0" borderId="1" xfId="0" applyNumberFormat="1" applyFont="1" applyBorder="1" applyAlignment="1">
      <alignment horizontal="right"/>
    </xf>
    <xf numFmtId="1" fontId="21" fillId="0" borderId="1" xfId="0" applyNumberFormat="1" applyFont="1" applyBorder="1"/>
    <xf numFmtId="0" fontId="21" fillId="2" borderId="6" xfId="0" applyFont="1" applyFill="1" applyBorder="1" applyAlignment="1">
      <alignment horizontal="center" wrapText="1"/>
    </xf>
    <xf numFmtId="0" fontId="21" fillId="2" borderId="6" xfId="0" applyFont="1" applyFill="1" applyBorder="1" applyAlignment="1"/>
    <xf numFmtId="1" fontId="21" fillId="7" borderId="1" xfId="0" applyNumberFormat="1" applyFont="1" applyFill="1" applyBorder="1" applyAlignment="1">
      <alignment horizontal="right"/>
    </xf>
    <xf numFmtId="1" fontId="23" fillId="7" borderId="1" xfId="0" applyNumberFormat="1" applyFont="1" applyFill="1" applyBorder="1" applyAlignment="1">
      <alignment horizontal="right"/>
    </xf>
    <xf numFmtId="1" fontId="21" fillId="7" borderId="1" xfId="0" applyNumberFormat="1" applyFont="1" applyFill="1" applyBorder="1"/>
    <xf numFmtId="1" fontId="21" fillId="7" borderId="1" xfId="0" applyNumberFormat="1" applyFont="1" applyFill="1" applyBorder="1" applyAlignment="1">
      <alignment horizontal="right" wrapText="1"/>
    </xf>
    <xf numFmtId="1" fontId="23" fillId="7" borderId="1" xfId="0" applyNumberFormat="1" applyFont="1" applyFill="1" applyBorder="1" applyAlignment="1">
      <alignment horizontal="right" wrapText="1"/>
    </xf>
    <xf numFmtId="1" fontId="21" fillId="0" borderId="1" xfId="0" applyNumberFormat="1" applyFont="1" applyFill="1" applyBorder="1" applyAlignment="1">
      <alignment horizontal="right"/>
    </xf>
    <xf numFmtId="1" fontId="23" fillId="0" borderId="1" xfId="0" applyNumberFormat="1" applyFont="1" applyFill="1" applyBorder="1" applyAlignment="1">
      <alignment horizontal="right"/>
    </xf>
    <xf numFmtId="0" fontId="21" fillId="2" borderId="0" xfId="0" applyFont="1" applyFill="1" applyAlignment="1">
      <alignment horizontal="left" vertical="top" wrapText="1"/>
    </xf>
    <xf numFmtId="1" fontId="21" fillId="0" borderId="0" xfId="0" applyNumberFormat="1" applyFont="1" applyFill="1"/>
    <xf numFmtId="164" fontId="21" fillId="5" borderId="0" xfId="0" applyNumberFormat="1" applyFont="1" applyFill="1"/>
    <xf numFmtId="1" fontId="21" fillId="0" borderId="0" xfId="0" applyNumberFormat="1" applyFont="1"/>
    <xf numFmtId="0" fontId="21" fillId="2" borderId="1" xfId="0" applyFont="1" applyFill="1" applyBorder="1" applyAlignment="1">
      <alignment horizontal="left" vertical="top" wrapText="1"/>
    </xf>
    <xf numFmtId="0" fontId="21" fillId="2" borderId="0" xfId="0" applyFont="1" applyFill="1"/>
    <xf numFmtId="1" fontId="21" fillId="5" borderId="0" xfId="0" applyNumberFormat="1" applyFont="1" applyFill="1"/>
    <xf numFmtId="1" fontId="26" fillId="0" borderId="0" xfId="0" applyNumberFormat="1" applyFont="1"/>
    <xf numFmtId="0" fontId="26" fillId="0" borderId="0" xfId="0" applyFont="1"/>
    <xf numFmtId="0" fontId="21" fillId="0" borderId="0" xfId="0" applyFont="1" applyFill="1" applyBorder="1"/>
    <xf numFmtId="165" fontId="21" fillId="0" borderId="0" xfId="1" applyNumberFormat="1" applyFont="1" applyFill="1" applyBorder="1" applyAlignment="1">
      <alignment horizontal="center" vertical="center"/>
    </xf>
    <xf numFmtId="0" fontId="21" fillId="2" borderId="1" xfId="0" applyFont="1" applyFill="1" applyBorder="1" applyAlignment="1">
      <alignment horizontal="center"/>
    </xf>
    <xf numFmtId="0" fontId="21" fillId="5" borderId="1" xfId="0" applyFont="1" applyFill="1" applyBorder="1" applyAlignment="1">
      <alignment horizontal="center"/>
    </xf>
    <xf numFmtId="0" fontId="7" fillId="2" borderId="0" xfId="0" applyFont="1" applyFill="1" applyAlignment="1">
      <alignment wrapText="1"/>
    </xf>
    <xf numFmtId="0" fontId="4" fillId="0" borderId="0" xfId="0" applyFont="1" applyFill="1" applyAlignment="1">
      <alignment wrapText="1"/>
    </xf>
    <xf numFmtId="0" fontId="7" fillId="0" borderId="0" xfId="0" applyFont="1" applyAlignment="1">
      <alignment wrapText="1"/>
    </xf>
    <xf numFmtId="0" fontId="7" fillId="0" borderId="0" xfId="0" applyFont="1"/>
    <xf numFmtId="0" fontId="7" fillId="0" borderId="1" xfId="0" applyFont="1" applyFill="1" applyBorder="1" applyAlignment="1">
      <alignment wrapText="1"/>
    </xf>
    <xf numFmtId="0" fontId="7" fillId="2" borderId="1" xfId="0" applyFont="1" applyFill="1" applyBorder="1" applyAlignment="1">
      <alignment horizontal="center" wrapText="1"/>
    </xf>
    <xf numFmtId="2" fontId="7" fillId="8" borderId="1" xfId="0" applyNumberFormat="1" applyFont="1" applyFill="1" applyBorder="1"/>
    <xf numFmtId="4" fontId="7" fillId="8" borderId="1" xfId="0" applyNumberFormat="1" applyFont="1" applyFill="1" applyBorder="1"/>
    <xf numFmtId="4" fontId="0" fillId="9" borderId="1" xfId="0" applyNumberFormat="1" applyFill="1" applyBorder="1"/>
    <xf numFmtId="4" fontId="0" fillId="0" borderId="1" xfId="0" applyNumberFormat="1" applyBorder="1"/>
    <xf numFmtId="2" fontId="7" fillId="9" borderId="1" xfId="0" applyNumberFormat="1" applyFont="1" applyFill="1" applyBorder="1" applyAlignment="1">
      <alignment horizontal="center"/>
    </xf>
    <xf numFmtId="2" fontId="7" fillId="0" borderId="1" xfId="0" applyNumberFormat="1" applyFont="1" applyFill="1" applyBorder="1" applyAlignment="1">
      <alignment horizontal="center"/>
    </xf>
    <xf numFmtId="2" fontId="7" fillId="9" borderId="1" xfId="0" applyNumberFormat="1" applyFont="1" applyFill="1" applyBorder="1"/>
    <xf numFmtId="4" fontId="7" fillId="9" borderId="1" xfId="0" applyNumberFormat="1" applyFont="1" applyFill="1" applyBorder="1"/>
    <xf numFmtId="4" fontId="7" fillId="9" borderId="6" xfId="0" applyNumberFormat="1" applyFont="1" applyFill="1" applyBorder="1"/>
    <xf numFmtId="2" fontId="7" fillId="9" borderId="1" xfId="0" applyNumberFormat="1" applyFont="1" applyFill="1" applyBorder="1" applyAlignment="1">
      <alignment horizontal="right"/>
    </xf>
    <xf numFmtId="4" fontId="7" fillId="9" borderId="1" xfId="0" applyNumberFormat="1" applyFont="1" applyFill="1" applyBorder="1" applyAlignment="1">
      <alignment horizontal="right"/>
    </xf>
    <xf numFmtId="2" fontId="7" fillId="8" borderId="1" xfId="0" applyNumberFormat="1" applyFont="1" applyFill="1" applyBorder="1" applyAlignment="1"/>
    <xf numFmtId="2" fontId="7" fillId="8" borderId="0" xfId="0" applyNumberFormat="1" applyFont="1" applyFill="1" applyBorder="1" applyAlignment="1"/>
    <xf numFmtId="4" fontId="0" fillId="0" borderId="0" xfId="0" applyNumberFormat="1" applyFill="1"/>
    <xf numFmtId="4" fontId="0" fillId="0" borderId="0" xfId="0" applyNumberFormat="1"/>
    <xf numFmtId="2" fontId="7" fillId="0" borderId="1" xfId="0" applyNumberFormat="1" applyFont="1" applyBorder="1" applyAlignment="1">
      <alignment horizontal="center"/>
    </xf>
    <xf numFmtId="2" fontId="7" fillId="0" borderId="1" xfId="0" applyNumberFormat="1" applyFont="1" applyFill="1" applyBorder="1" applyAlignment="1">
      <alignment horizontal="right"/>
    </xf>
    <xf numFmtId="2" fontId="0" fillId="0" borderId="0" xfId="0" applyNumberFormat="1"/>
    <xf numFmtId="0" fontId="27" fillId="2" borderId="1" xfId="0" applyFont="1" applyFill="1" applyBorder="1" applyAlignment="1">
      <alignment wrapText="1"/>
    </xf>
    <xf numFmtId="0" fontId="10" fillId="0" borderId="0" xfId="0" applyFont="1" applyFill="1" applyAlignment="1">
      <alignment wrapText="1"/>
    </xf>
    <xf numFmtId="0" fontId="27" fillId="0" borderId="0" xfId="0" applyFont="1"/>
    <xf numFmtId="0" fontId="28" fillId="0" borderId="0" xfId="0" applyFont="1"/>
    <xf numFmtId="0" fontId="28" fillId="0" borderId="0" xfId="0" applyFont="1" applyFill="1"/>
    <xf numFmtId="0" fontId="27" fillId="2" borderId="1" xfId="0" applyFont="1" applyFill="1" applyBorder="1"/>
    <xf numFmtId="0" fontId="28" fillId="2" borderId="1" xfId="2" applyFont="1" applyFill="1" applyBorder="1" applyAlignment="1">
      <alignment horizontal="center"/>
    </xf>
    <xf numFmtId="0" fontId="28" fillId="0" borderId="0" xfId="2" applyFont="1" applyFill="1" applyBorder="1" applyAlignment="1">
      <alignment horizontal="center"/>
    </xf>
    <xf numFmtId="0" fontId="28" fillId="2" borderId="1" xfId="0" applyFont="1" applyFill="1" applyBorder="1"/>
    <xf numFmtId="0" fontId="27" fillId="2" borderId="1" xfId="0" applyFont="1" applyFill="1" applyBorder="1" applyAlignment="1">
      <alignment horizontal="center" vertical="top" wrapText="1"/>
    </xf>
    <xf numFmtId="164" fontId="31" fillId="0" borderId="1" xfId="0" applyNumberFormat="1" applyFont="1" applyBorder="1"/>
    <xf numFmtId="164" fontId="28" fillId="0" borderId="1" xfId="0" applyNumberFormat="1" applyFont="1" applyBorder="1"/>
    <xf numFmtId="164" fontId="28" fillId="0" borderId="0" xfId="0" applyNumberFormat="1" applyFont="1" applyBorder="1"/>
    <xf numFmtId="1" fontId="28" fillId="0" borderId="0" xfId="0" applyNumberFormat="1" applyFont="1"/>
    <xf numFmtId="0" fontId="28" fillId="2" borderId="1" xfId="0" applyFont="1" applyFill="1" applyBorder="1" applyAlignment="1">
      <alignment wrapText="1"/>
    </xf>
    <xf numFmtId="164" fontId="1" fillId="0" borderId="1" xfId="0" applyNumberFormat="1" applyFont="1" applyFill="1" applyBorder="1" applyAlignment="1">
      <alignment horizontal="right"/>
    </xf>
    <xf numFmtId="164" fontId="1" fillId="0" borderId="0" xfId="0" applyNumberFormat="1" applyFont="1" applyFill="1" applyBorder="1" applyAlignment="1">
      <alignment horizontal="right"/>
    </xf>
    <xf numFmtId="164" fontId="24" fillId="0" borderId="1" xfId="0" applyNumberFormat="1" applyFont="1" applyFill="1" applyBorder="1"/>
    <xf numFmtId="164" fontId="21" fillId="0" borderId="1" xfId="0" applyNumberFormat="1" applyFont="1" applyFill="1" applyBorder="1"/>
    <xf numFmtId="0" fontId="28" fillId="2" borderId="1" xfId="2" applyFont="1" applyFill="1" applyBorder="1" applyAlignment="1">
      <alignment horizontal="center" wrapText="1"/>
    </xf>
    <xf numFmtId="0" fontId="27" fillId="2" borderId="1" xfId="0" applyFont="1" applyFill="1" applyBorder="1" applyAlignment="1">
      <alignment horizontal="left" vertical="top" wrapText="1"/>
    </xf>
    <xf numFmtId="2" fontId="17" fillId="0" borderId="1" xfId="0" applyNumberFormat="1" applyFont="1" applyBorder="1" applyAlignment="1">
      <alignment horizontal="right"/>
    </xf>
    <xf numFmtId="0" fontId="33" fillId="0" borderId="0" xfId="0" applyFont="1"/>
    <xf numFmtId="0" fontId="34" fillId="0" borderId="0" xfId="0" applyFont="1"/>
    <xf numFmtId="0" fontId="35" fillId="0" borderId="0" xfId="0" applyFont="1"/>
    <xf numFmtId="0" fontId="36" fillId="10" borderId="1" xfId="0" applyFont="1" applyFill="1" applyBorder="1"/>
    <xf numFmtId="0" fontId="35" fillId="10" borderId="1" xfId="0" applyFont="1" applyFill="1" applyBorder="1"/>
    <xf numFmtId="0" fontId="27" fillId="10" borderId="1" xfId="0" applyFont="1" applyFill="1" applyBorder="1"/>
    <xf numFmtId="2" fontId="27" fillId="0" borderId="0" xfId="0" applyNumberFormat="1" applyFont="1"/>
    <xf numFmtId="0" fontId="38" fillId="2" borderId="1" xfId="0" applyFont="1" applyFill="1" applyBorder="1" applyAlignment="1">
      <alignment horizontal="justify"/>
    </xf>
    <xf numFmtId="0" fontId="39" fillId="0" borderId="0" xfId="0" applyFont="1" applyFill="1"/>
    <xf numFmtId="0" fontId="38" fillId="0" borderId="0" xfId="0" applyFont="1" applyFill="1" applyBorder="1"/>
    <xf numFmtId="0" fontId="38" fillId="2" borderId="1" xfId="0" applyFont="1" applyFill="1" applyBorder="1"/>
    <xf numFmtId="0" fontId="38" fillId="2" borderId="1" xfId="0" applyFont="1" applyFill="1" applyBorder="1" applyAlignment="1">
      <alignment horizontal="center"/>
    </xf>
    <xf numFmtId="0" fontId="38" fillId="2" borderId="0" xfId="0" applyFont="1" applyFill="1" applyBorder="1" applyAlignment="1">
      <alignment horizontal="center"/>
    </xf>
    <xf numFmtId="0" fontId="38" fillId="2" borderId="1" xfId="0" applyFont="1" applyFill="1" applyBorder="1" applyAlignment="1">
      <alignment horizontal="left"/>
    </xf>
    <xf numFmtId="0" fontId="38" fillId="2" borderId="1" xfId="0" applyFont="1" applyFill="1" applyBorder="1" applyAlignment="1">
      <alignment horizontal="right" wrapText="1"/>
    </xf>
    <xf numFmtId="1" fontId="38" fillId="0" borderId="1" xfId="0" applyNumberFormat="1" applyFont="1" applyBorder="1" applyAlignment="1">
      <alignment horizontal="center"/>
    </xf>
    <xf numFmtId="1" fontId="38" fillId="0" borderId="0" xfId="0" applyNumberFormat="1" applyFont="1" applyBorder="1" applyAlignment="1">
      <alignment horizontal="center"/>
    </xf>
  </cellXfs>
  <cellStyles count="3">
    <cellStyle name="Navadno" xfId="0" builtinId="0"/>
    <cellStyle name="Navadno_List1" xfId="2"/>
    <cellStyle name="Navadno_ZR10-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274320</xdr:colOff>
      <xdr:row>24</xdr:row>
      <xdr:rowOff>27940</xdr:rowOff>
    </xdr:to>
    <xdr:pic>
      <xdr:nvPicPr>
        <xdr:cNvPr id="2" name="Slika 1" descr="Vse od leta 2000 pa do leta 2018 med izpusti delcev prevladujejo tisti, ki so manjši od 10 µm (PM10). Takoj za njimi so delci, ki so manjši od 2,5 µm (PM2.5). Najmanj je delcev, ki so večji ali enaki 2,5 µm in manjši od 10 µm. Najvišje vrednosti izpustov so bile zabeležene leta 2008 (okoli 45 kt), v letu 2018 pa so znašale nekaj več kot 30 kt." title="Med izpusti delcev med leti 2000 in 2018 prevladujejo delci, ki so manjši od 10 µm (PM10), sledijo jim delci, ki so manjši od 2,5 µm (PM2.5)  "/>
        <xdr:cNvPicPr/>
      </xdr:nvPicPr>
      <xdr:blipFill>
        <a:blip xmlns:r="http://schemas.openxmlformats.org/officeDocument/2006/relationships" r:embed="rId1"/>
        <a:stretch>
          <a:fillRect/>
        </a:stretch>
      </xdr:blipFill>
      <xdr:spPr>
        <a:xfrm>
          <a:off x="0" y="4572000"/>
          <a:ext cx="5760720" cy="26949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9</xdr:col>
      <xdr:colOff>274320</xdr:colOff>
      <xdr:row>27</xdr:row>
      <xdr:rowOff>9525</xdr:rowOff>
    </xdr:to>
    <xdr:pic>
      <xdr:nvPicPr>
        <xdr:cNvPr id="2" name="Slika 1" descr="Indeks izpustov (2008=100) iz avtomobilskega prometa se je najbolj zmanjšal za izpuste PM2.5 (v letu 2018 znašal nekaj več kot 60) in za PM10 (v letu 2018 znašal skoraj 70). V zadnjem letu se je povečal indeks izpustov NOx in CO2, tako da je indeks izpustov NO2 v letu 2018 znašal nekaj več kot 80, CO2 pa kar 89." title="Avtomobilski promet izpusti največ CO2 in NOx"/>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572000"/>
          <a:ext cx="5760720" cy="28670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10</xdr:row>
      <xdr:rowOff>47625</xdr:rowOff>
    </xdr:from>
    <xdr:to>
      <xdr:col>9</xdr:col>
      <xdr:colOff>325755</xdr:colOff>
      <xdr:row>24</xdr:row>
      <xdr:rowOff>130175</xdr:rowOff>
    </xdr:to>
    <xdr:pic>
      <xdr:nvPicPr>
        <xdr:cNvPr id="2" name="Slika 1" descr="Izpusti se (z izjamo viška leta 2008) postopoma manjšajo in so vse od leta 2012 nižji od ciljnih vrednosti. Do leta 2030 bi se naj ciljna vrednost še zmanjšala. Projekcija z dodatnimi ukrepi (brez kmetijstva) bi povzročilo največje znižanje izpustov. Ti bi do leta 2050 znašali manj kot 10 kt (v letu 2018 so znašali nekaj več kot 30 kt)." title="Ciljne vrednosti dušikovih oksidov (NOx) se bodo do leta 2030 zmanjšale, prav tako pa izpusti"/>
        <xdr:cNvPicPr/>
      </xdr:nvPicPr>
      <xdr:blipFill rotWithShape="1">
        <a:blip xmlns:r="http://schemas.openxmlformats.org/officeDocument/2006/relationships" r:embed="rId1"/>
        <a:srcRect l="2854" t="6490"/>
        <a:stretch/>
      </xdr:blipFill>
      <xdr:spPr bwMode="auto">
        <a:xfrm>
          <a:off x="38100" y="4391025"/>
          <a:ext cx="5774055" cy="27495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523875</xdr:colOff>
      <xdr:row>10</xdr:row>
      <xdr:rowOff>28575</xdr:rowOff>
    </xdr:from>
    <xdr:to>
      <xdr:col>11</xdr:col>
      <xdr:colOff>188595</xdr:colOff>
      <xdr:row>30</xdr:row>
      <xdr:rowOff>58420</xdr:rowOff>
    </xdr:to>
    <xdr:pic>
      <xdr:nvPicPr>
        <xdr:cNvPr id="2" name="Slika 1" descr="Letna mejna vrednost za gibanje povrečne letne koncentracije NO2 znaša je 40 µg/m3. Najvišje so v letu 2019 bile zabeležene v mestno-prometnem tipu. Od leta 2013 nobena od merilnih postaj ni zabeležila prekoračenja letne mejne vrednosti." title="Gibanje povprečne letne koncentracije NO2 (letna mejna vrednost je 40 µg/m3) je najvišje v mestno-prometnem tipu"/>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4286250"/>
          <a:ext cx="5760720" cy="38398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9</xdr:col>
      <xdr:colOff>285115</xdr:colOff>
      <xdr:row>35</xdr:row>
      <xdr:rowOff>37465</xdr:rowOff>
    </xdr:to>
    <xdr:pic>
      <xdr:nvPicPr>
        <xdr:cNvPr id="2" name="Slika 1" descr="Pri vseh izpustih je glavni vir sektor rabe goriv v gospodinjstvih in storitvenem sektorju. Pri izpustih TSP, PM10, PM2.5 (v Sloveniji in v EU-28) ta sektor prispeva več kot polovico vseh izpustov. Najmanj k izpistom v povprečju prispevata sektor Odpadki in Ostali promet." title="Največji delež sektorjev vseh izpustov v letu 2016 (Slovenija in EU-28) pripada rabi goriv v gospodinjstvih in storitvenem sektorju"/>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0"/>
          <a:ext cx="5771515" cy="384746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9</xdr:col>
      <xdr:colOff>285115</xdr:colOff>
      <xdr:row>24</xdr:row>
      <xdr:rowOff>142240</xdr:rowOff>
    </xdr:to>
    <xdr:pic>
      <xdr:nvPicPr>
        <xdr:cNvPr id="2" name="Slika 1" descr="Najvišji izpust PM10 in PM2.5 je leta 2016 v EU-28 zabeležila Latvija, najmanjšega pa Malta. &#10;Več v komentarju nad sliko." title="Najvišji izpust PM10 in PM2.5 [v kg/prebivalca] je leta 2016 v EU-28 zabeležila Latvija, najmanjšega pa Malt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0"/>
          <a:ext cx="5771515" cy="31902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9</xdr:col>
      <xdr:colOff>285115</xdr:colOff>
      <xdr:row>33</xdr:row>
      <xdr:rowOff>37465</xdr:rowOff>
    </xdr:to>
    <xdr:pic>
      <xdr:nvPicPr>
        <xdr:cNvPr id="2" name="Slika 1" descr="Dovoljeno preseganje znaša največ 35-krat v koledarskem letu. Od leta 2005 dalje se število dni s preseganji postopoma manjša. V zadnjih dveh letu (2019 in 2020) ni bilo zabeleženih preseganj na nobenemu tipu merilnih mest (mestno ozadje, predmesno ozadje, mestno-prometni tip, kmetijsko-podeželski tip, industrijsko-podeželski tip, podeželsko-naravno ozadje). Največ dni s preseganji vsako leto beleži mesno-prometni tip." title="V letu 2019 in 2020 nismo presegli dovoljene dnevne mejne ravni PM10 50 µg/m3 (dovoljeno preseganje največ 35-krat v koledarskem letu)"/>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00"/>
          <a:ext cx="5771515" cy="38474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285115</xdr:colOff>
      <xdr:row>30</xdr:row>
      <xdr:rowOff>37465</xdr:rowOff>
    </xdr:to>
    <xdr:pic>
      <xdr:nvPicPr>
        <xdr:cNvPr id="2" name="Slika 1" descr="Koncentracija PM2,5 od leta 2012 dalje ni bila presežena na katerikoli izmed postaj (mestno ozadje, mestno-prometni tip in podeželsko-naravno ozadje). Od leta 2018 ni podatkov za mestno-prometni tip. V letu 2019 se je zmanjšala letna mejna vrednost, in sicer iz 25 µg/m3 na 20 µg/m3. Letna raven PM2,5 je najnižja na podeželsko-naravnem ozadju." title="Gibanje povprečne letne ravni PM2,5 nakazuje manjše zmanjševanje koncentracije "/>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0"/>
          <a:ext cx="5771515" cy="384746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9</xdr:col>
      <xdr:colOff>274320</xdr:colOff>
      <xdr:row>25</xdr:row>
      <xdr:rowOff>71120</xdr:rowOff>
    </xdr:to>
    <xdr:pic>
      <xdr:nvPicPr>
        <xdr:cNvPr id="2" name="Slika 1" descr="Od leta 2000 do 2008 so se izpusti PM2.5 postopoma večali, nato pa so do leta 2014 padali.Ciljne vrednosti so bile vsako leto prekoračene. Projekcije do leta 2030 napovedujejo občutno znižanje ciljne vrednosti (za 5kt). Projekcija z ukrepi bi tako po letu 2030 prinesle znižanje izpustov pod ciljne vrednosti. Projekcija z dodatnimi ukrepi bi znižanje prinesla že do leta 2030." title="Projekcije za izpuste PM2.5 napovedujejo zmanjšanje ciljne vrednosti ter zmanjšanje izpustov do leta 2030"/>
        <xdr:cNvPicPr/>
      </xdr:nvPicPr>
      <xdr:blipFill rotWithShape="1">
        <a:blip xmlns:r="http://schemas.openxmlformats.org/officeDocument/2006/relationships" r:embed="rId1"/>
        <a:srcRect t="7189"/>
        <a:stretch/>
      </xdr:blipFill>
      <xdr:spPr bwMode="auto">
        <a:xfrm>
          <a:off x="0" y="4381500"/>
          <a:ext cx="5760720" cy="273812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7</xdr:col>
      <xdr:colOff>407670</xdr:colOff>
      <xdr:row>28</xdr:row>
      <xdr:rowOff>120015</xdr:rowOff>
    </xdr:to>
    <xdr:pic>
      <xdr:nvPicPr>
        <xdr:cNvPr id="2" name="Slika 1" descr="Indeks gibanja izustov (1990=100) se od leta 1990 postopoma manjša. Najvišje vrednosti (indeks 75) beležijo izpusti CH4. Od leta 2015 indeksi izpustov NOx, NMVOC in predhodniki ozona - skupaj, znašajo nekaj manj kot 50. Najnižji indeks dosega CO.&#10;Več v komentarju nad sliko." title="Izpusti predhodnikov ozona se v Sloveniji zmanjšujej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0"/>
          <a:ext cx="5760720" cy="297751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9</xdr:col>
      <xdr:colOff>274955</xdr:colOff>
      <xdr:row>25</xdr:row>
      <xdr:rowOff>3175</xdr:rowOff>
    </xdr:to>
    <xdr:pic>
      <xdr:nvPicPr>
        <xdr:cNvPr id="2" name="Slika 1" descr="Število dni s preseženo ciljno vrednostjo za ozon, ko je najvišja povprečna 8-urna drseča vrednost več kot 120 µg/m3, je vsako leto presežena na večini merilnih postaj. Vsako leto je število dni s preseganji najvišje v podeželskem ozadju. V letu 2019 je na drugem mestu bilo mesto ozadje, na tretjem mestu je bil kmetijsko-podeželski tip, na četrtem mestu je bilo predmestno ozadje, najmanj dni s preseganji pa je zabeležil mestno-prometni tip." title="2019Število dni s preseženo ciljno vrednostjo za ozon, ko je najvišja povprečna 8-urna drseča vrednost več kot 120 µg/m3, je tudi v letu 2019 najvišje na podeželju"/>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00"/>
          <a:ext cx="5761355" cy="26701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9</xdr:col>
      <xdr:colOff>273050</xdr:colOff>
      <xdr:row>36</xdr:row>
      <xdr:rowOff>55245</xdr:rowOff>
    </xdr:to>
    <xdr:pic>
      <xdr:nvPicPr>
        <xdr:cNvPr id="2" name="Slika 1" descr="V letu 2018 je Slovenija zabeležila 41 kg izpustov predhodnikov ozona na prebivalca, kar znaša več od povprečja v državah članicah EU-28. Slovenija se je tako uvrstila na 11. mesto med državami EU-28. Najvišji izpusti so bili leta 2018 zabeleženi na Češkem (91 kg/prebivalca), daleč najnižji pa na Danskem (3 kg/prebivalca)." title="Slovenija je bila v letu 2018 na 11. mestu (v EU-28) po izpustih predhodnikov ozona"/>
        <xdr:cNvPicPr/>
      </xdr:nvPicPr>
      <xdr:blipFill rotWithShape="1">
        <a:blip xmlns:r="http://schemas.openxmlformats.org/officeDocument/2006/relationships" r:embed="rId1"/>
        <a:srcRect t="4916" b="13662"/>
        <a:stretch/>
      </xdr:blipFill>
      <xdr:spPr bwMode="auto">
        <a:xfrm>
          <a:off x="0" y="4762500"/>
          <a:ext cx="5759450" cy="27222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10"/>
  <sheetViews>
    <sheetView workbookViewId="0">
      <selection activeCell="K12" sqref="K12"/>
    </sheetView>
  </sheetViews>
  <sheetFormatPr defaultRowHeight="15" x14ac:dyDescent="0.25"/>
  <sheetData>
    <row r="2" spans="1:24" s="148" customFormat="1" ht="25.5" customHeight="1" x14ac:dyDescent="0.2">
      <c r="A2" s="145" t="s">
        <v>83</v>
      </c>
      <c r="B2" s="146"/>
      <c r="C2" s="147"/>
      <c r="V2" s="149"/>
    </row>
    <row r="3" spans="1:24" s="148" customFormat="1" ht="12" x14ac:dyDescent="0.2">
      <c r="A3" s="150" t="s">
        <v>84</v>
      </c>
      <c r="B3" s="150" t="s">
        <v>85</v>
      </c>
      <c r="C3" s="151">
        <v>2000</v>
      </c>
      <c r="D3" s="151">
        <v>2001</v>
      </c>
      <c r="E3" s="151">
        <v>2002</v>
      </c>
      <c r="F3" s="151">
        <v>2003</v>
      </c>
      <c r="G3" s="151">
        <v>2004</v>
      </c>
      <c r="H3" s="151">
        <v>2005</v>
      </c>
      <c r="I3" s="151">
        <v>2006</v>
      </c>
      <c r="J3" s="151">
        <v>2007</v>
      </c>
      <c r="K3" s="151">
        <v>2008</v>
      </c>
      <c r="L3" s="151">
        <v>2009</v>
      </c>
      <c r="M3" s="151">
        <v>2010</v>
      </c>
      <c r="N3" s="151">
        <v>2011</v>
      </c>
      <c r="O3" s="151">
        <v>2012</v>
      </c>
      <c r="P3" s="151">
        <v>2013</v>
      </c>
      <c r="Q3" s="151">
        <v>2014</v>
      </c>
      <c r="R3" s="151">
        <v>2015</v>
      </c>
      <c r="S3" s="151">
        <v>2016</v>
      </c>
      <c r="T3" s="151">
        <v>2017</v>
      </c>
      <c r="U3" s="151">
        <v>2018</v>
      </c>
      <c r="V3" s="152"/>
    </row>
    <row r="4" spans="1:24" s="148" customFormat="1" ht="13.5" x14ac:dyDescent="0.25">
      <c r="A4" s="153" t="s">
        <v>86</v>
      </c>
      <c r="B4" s="154" t="s">
        <v>59</v>
      </c>
      <c r="C4" s="155">
        <v>11.310643350785718</v>
      </c>
      <c r="D4" s="155">
        <v>11.597782237180152</v>
      </c>
      <c r="E4" s="155">
        <v>12.180440402387173</v>
      </c>
      <c r="F4" s="155">
        <v>12.694623014124682</v>
      </c>
      <c r="G4" s="155">
        <v>13.261176594731154</v>
      </c>
      <c r="H4" s="155">
        <v>13.800840238045835</v>
      </c>
      <c r="I4" s="155">
        <v>13.73321430507799</v>
      </c>
      <c r="J4" s="155">
        <v>13.748914782684301</v>
      </c>
      <c r="K4" s="155">
        <v>14.269716265911162</v>
      </c>
      <c r="L4" s="155">
        <v>13.631064312816619</v>
      </c>
      <c r="M4" s="155">
        <v>13.522716106294222</v>
      </c>
      <c r="N4" s="156">
        <v>13.380292225913179</v>
      </c>
      <c r="O4" s="156">
        <v>12.883656978778047</v>
      </c>
      <c r="P4" s="156">
        <v>13.016091573342282</v>
      </c>
      <c r="Q4" s="156">
        <v>11.066022636733704</v>
      </c>
      <c r="R4" s="156">
        <v>11.74571192381088</v>
      </c>
      <c r="S4" s="156">
        <v>12.045789781451894</v>
      </c>
      <c r="T4" s="156">
        <v>11.534120041487709</v>
      </c>
      <c r="U4" s="156">
        <v>10.774199274115738</v>
      </c>
      <c r="V4" s="157"/>
      <c r="X4" s="158"/>
    </row>
    <row r="5" spans="1:24" s="148" customFormat="1" ht="60" x14ac:dyDescent="0.2">
      <c r="A5" s="159" t="s">
        <v>87</v>
      </c>
      <c r="B5" s="154" t="s">
        <v>59</v>
      </c>
      <c r="C5" s="160">
        <f>(C6-C4)</f>
        <v>3.4522720770368274</v>
      </c>
      <c r="D5" s="160">
        <f t="shared" ref="D5:Q5" si="0">(D6-D4)</f>
        <v>3.5643484324048043</v>
      </c>
      <c r="E5" s="160">
        <f t="shared" si="0"/>
        <v>3.7802225432999137</v>
      </c>
      <c r="F5" s="160">
        <f t="shared" si="0"/>
        <v>3.816007736050123</v>
      </c>
      <c r="G5" s="160">
        <f t="shared" si="0"/>
        <v>3.8885353775074023</v>
      </c>
      <c r="H5" s="160">
        <f t="shared" si="0"/>
        <v>4.1161210134756576</v>
      </c>
      <c r="I5" s="160">
        <f t="shared" si="0"/>
        <v>4.1305194885068737</v>
      </c>
      <c r="J5" s="160">
        <f t="shared" si="0"/>
        <v>4.4266278594849009</v>
      </c>
      <c r="K5" s="160">
        <f t="shared" si="0"/>
        <v>4.1867557344117063</v>
      </c>
      <c r="L5" s="160">
        <f t="shared" si="0"/>
        <v>2.8958827090139465</v>
      </c>
      <c r="M5" s="160">
        <f t="shared" si="0"/>
        <v>2.3775077599571066</v>
      </c>
      <c r="N5" s="160">
        <f t="shared" si="0"/>
        <v>1.9964110351997721</v>
      </c>
      <c r="O5" s="160">
        <f t="shared" si="0"/>
        <v>1.8996660849770635</v>
      </c>
      <c r="P5" s="160">
        <f t="shared" si="0"/>
        <v>1.7741310802231247</v>
      </c>
      <c r="Q5" s="160">
        <f t="shared" si="0"/>
        <v>1.7428517181013898</v>
      </c>
      <c r="R5" s="160">
        <f>(R6-R4)</f>
        <v>1.9351830041791782</v>
      </c>
      <c r="S5" s="160">
        <f>(S6-S4)</f>
        <v>2.1103373390377236</v>
      </c>
      <c r="T5" s="160">
        <f>(T6-T4)</f>
        <v>2.338148997695944</v>
      </c>
      <c r="U5" s="160">
        <f>(U6-U4)</f>
        <v>2.5310319093650158</v>
      </c>
      <c r="V5" s="161"/>
      <c r="X5" s="158"/>
    </row>
    <row r="6" spans="1:24" s="148" customFormat="1" ht="49.5" x14ac:dyDescent="0.25">
      <c r="A6" s="159" t="s">
        <v>88</v>
      </c>
      <c r="B6" s="154" t="s">
        <v>59</v>
      </c>
      <c r="C6" s="155">
        <v>14.762915427822545</v>
      </c>
      <c r="D6" s="155">
        <v>15.162130669584956</v>
      </c>
      <c r="E6" s="155">
        <v>15.960662945687087</v>
      </c>
      <c r="F6" s="155">
        <v>16.510630750174805</v>
      </c>
      <c r="G6" s="155">
        <v>17.149711972238556</v>
      </c>
      <c r="H6" s="155">
        <v>17.916961251521492</v>
      </c>
      <c r="I6" s="155">
        <v>17.863733793584863</v>
      </c>
      <c r="J6" s="155">
        <v>18.175542642169201</v>
      </c>
      <c r="K6" s="155">
        <v>18.456472000322869</v>
      </c>
      <c r="L6" s="155">
        <v>16.526947021830566</v>
      </c>
      <c r="M6" s="155">
        <v>15.900223866251329</v>
      </c>
      <c r="N6" s="156">
        <v>15.376703261112951</v>
      </c>
      <c r="O6" s="156">
        <v>14.783323063755111</v>
      </c>
      <c r="P6" s="156">
        <v>14.790222653565406</v>
      </c>
      <c r="Q6" s="156">
        <v>12.808874354835094</v>
      </c>
      <c r="R6" s="156">
        <v>13.680894927990058</v>
      </c>
      <c r="S6" s="156">
        <v>14.156127120489618</v>
      </c>
      <c r="T6" s="156">
        <v>13.872269039183653</v>
      </c>
      <c r="U6" s="156">
        <v>13.305231183480753</v>
      </c>
      <c r="V6" s="157"/>
      <c r="X6" s="158"/>
    </row>
    <row r="7" spans="1:24" s="148" customFormat="1" ht="12" x14ac:dyDescent="0.2">
      <c r="A7" s="153" t="s">
        <v>89</v>
      </c>
      <c r="B7" s="154" t="s">
        <v>59</v>
      </c>
      <c r="C7" s="160">
        <f>(C8-C6)</f>
        <v>6.2304868425447175</v>
      </c>
      <c r="D7" s="160">
        <f t="shared" ref="D7:Q7" si="1">(D8-D6)</f>
        <v>6.4266081138189168</v>
      </c>
      <c r="E7" s="160">
        <f t="shared" si="1"/>
        <v>6.7929175350941549</v>
      </c>
      <c r="F7" s="160">
        <f t="shared" si="1"/>
        <v>6.9714994141820092</v>
      </c>
      <c r="G7" s="160">
        <f t="shared" si="1"/>
        <v>7.1253859497841141</v>
      </c>
      <c r="H7" s="160">
        <f t="shared" si="1"/>
        <v>7.7860600769229151</v>
      </c>
      <c r="I7" s="160">
        <f t="shared" si="1"/>
        <v>8.168340834483157</v>
      </c>
      <c r="J7" s="160">
        <f t="shared" si="1"/>
        <v>8.6120844130494127</v>
      </c>
      <c r="K7" s="160">
        <f t="shared" si="1"/>
        <v>8.2560566671183508</v>
      </c>
      <c r="L7" s="160">
        <f t="shared" si="1"/>
        <v>5.1535070126119074</v>
      </c>
      <c r="M7" s="160">
        <f t="shared" si="1"/>
        <v>3.7709173168921328</v>
      </c>
      <c r="N7" s="160">
        <f t="shared" si="1"/>
        <v>2.7741412591071928</v>
      </c>
      <c r="O7" s="160">
        <f t="shared" si="1"/>
        <v>2.65849613144354</v>
      </c>
      <c r="P7" s="160">
        <f t="shared" si="1"/>
        <v>2.522373906974698</v>
      </c>
      <c r="Q7" s="160">
        <f t="shared" si="1"/>
        <v>2.4315482317907477</v>
      </c>
      <c r="R7" s="160">
        <f>(R8-R6)</f>
        <v>2.9221737847778986</v>
      </c>
      <c r="S7" s="160">
        <f>(S8-S6)</f>
        <v>3.4667925898317442</v>
      </c>
      <c r="T7" s="160">
        <f>(T8-T6)</f>
        <v>3.9158929793749948</v>
      </c>
      <c r="U7" s="160">
        <f>(U8-U6)</f>
        <v>4.3167337371780121</v>
      </c>
      <c r="V7" s="161"/>
      <c r="X7" s="158"/>
    </row>
    <row r="8" spans="1:24" s="148" customFormat="1" ht="12" x14ac:dyDescent="0.2">
      <c r="A8" s="153" t="s">
        <v>90</v>
      </c>
      <c r="B8" s="154" t="s">
        <v>59</v>
      </c>
      <c r="C8" s="162">
        <v>20.993402270367262</v>
      </c>
      <c r="D8" s="162">
        <v>21.588738783403873</v>
      </c>
      <c r="E8" s="162">
        <v>22.753580480781242</v>
      </c>
      <c r="F8" s="163">
        <v>23.482130164356814</v>
      </c>
      <c r="G8" s="163">
        <v>24.27509792202267</v>
      </c>
      <c r="H8" s="163">
        <v>25.703021328444407</v>
      </c>
      <c r="I8" s="163">
        <v>26.03207462806802</v>
      </c>
      <c r="J8" s="163">
        <v>26.787627055218614</v>
      </c>
      <c r="K8" s="163">
        <v>26.712528667441219</v>
      </c>
      <c r="L8" s="162">
        <v>21.680454034442473</v>
      </c>
      <c r="M8" s="155">
        <v>19.671141183143462</v>
      </c>
      <c r="N8" s="156">
        <v>18.150844520220144</v>
      </c>
      <c r="O8" s="156">
        <v>17.441819195198651</v>
      </c>
      <c r="P8" s="156">
        <v>17.312596560540104</v>
      </c>
      <c r="Q8" s="156">
        <v>15.240422586625842</v>
      </c>
      <c r="R8" s="156">
        <v>16.603068712767957</v>
      </c>
      <c r="S8" s="156">
        <v>17.622919710321362</v>
      </c>
      <c r="T8" s="156">
        <v>17.788162018558648</v>
      </c>
      <c r="U8" s="156">
        <v>17.621964920658765</v>
      </c>
      <c r="V8" s="157"/>
      <c r="X8" s="158"/>
    </row>
    <row r="10" spans="1:24" x14ac:dyDescent="0.25">
      <c r="A10" t="s">
        <v>0</v>
      </c>
    </row>
  </sheetData>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12"/>
  <sheetViews>
    <sheetView tabSelected="1" workbookViewId="0">
      <selection activeCell="M5" sqref="M5"/>
    </sheetView>
  </sheetViews>
  <sheetFormatPr defaultRowHeight="15" x14ac:dyDescent="0.25"/>
  <sheetData>
    <row r="2" spans="1:15" ht="34.5" x14ac:dyDescent="0.25">
      <c r="A2" s="174" t="s">
        <v>113</v>
      </c>
      <c r="B2" s="175"/>
    </row>
    <row r="3" spans="1:15" x14ac:dyDescent="0.25">
      <c r="A3" s="176"/>
      <c r="B3" s="177" t="s">
        <v>85</v>
      </c>
      <c r="C3" s="178">
        <v>2008</v>
      </c>
      <c r="D3" s="178">
        <v>2009</v>
      </c>
      <c r="E3" s="178">
        <v>2010</v>
      </c>
      <c r="F3" s="178">
        <v>2011</v>
      </c>
      <c r="G3" s="178">
        <v>2012</v>
      </c>
      <c r="H3" s="178">
        <v>2013</v>
      </c>
      <c r="I3" s="178">
        <v>2014</v>
      </c>
      <c r="J3" s="178">
        <v>2015</v>
      </c>
      <c r="K3" s="178">
        <v>2016</v>
      </c>
      <c r="L3" s="178">
        <v>2017</v>
      </c>
      <c r="M3" s="178">
        <v>2018</v>
      </c>
      <c r="N3" s="179"/>
    </row>
    <row r="4" spans="1:15" ht="34.5" x14ac:dyDescent="0.25">
      <c r="A4" s="180" t="s">
        <v>58</v>
      </c>
      <c r="B4" s="181" t="s">
        <v>113</v>
      </c>
      <c r="C4" s="182">
        <v>100</v>
      </c>
      <c r="D4" s="182">
        <v>85.386343851293134</v>
      </c>
      <c r="E4" s="182">
        <v>82.631536377816488</v>
      </c>
      <c r="F4" s="182">
        <v>91.449070360365212</v>
      </c>
      <c r="G4" s="182">
        <v>96.580146765292568</v>
      </c>
      <c r="H4" s="182">
        <v>91.979369546420173</v>
      </c>
      <c r="I4" s="182">
        <v>91.437276207443148</v>
      </c>
      <c r="J4" s="182">
        <v>85.811943902358351</v>
      </c>
      <c r="K4" s="182">
        <v>90.755874944285424</v>
      </c>
      <c r="L4" s="182">
        <v>80.671031308242547</v>
      </c>
      <c r="M4" s="182">
        <v>83.054464855064808</v>
      </c>
      <c r="N4" s="183"/>
      <c r="O4" s="41"/>
    </row>
    <row r="5" spans="1:15" ht="34.5" x14ac:dyDescent="0.25">
      <c r="A5" s="180" t="s">
        <v>114</v>
      </c>
      <c r="B5" s="181" t="s">
        <v>113</v>
      </c>
      <c r="C5" s="182">
        <v>100</v>
      </c>
      <c r="D5" s="182">
        <v>90.408278383438315</v>
      </c>
      <c r="E5" s="182">
        <v>89.132107538258722</v>
      </c>
      <c r="F5" s="182">
        <v>98.330784928742801</v>
      </c>
      <c r="G5" s="182">
        <v>100.49145841671232</v>
      </c>
      <c r="H5" s="182">
        <v>94.61214633376143</v>
      </c>
      <c r="I5" s="182">
        <v>93.842777741449495</v>
      </c>
      <c r="J5" s="182">
        <v>90.793856537287326</v>
      </c>
      <c r="K5" s="182">
        <v>94.934057964354309</v>
      </c>
      <c r="L5" s="182">
        <v>86.548418487881904</v>
      </c>
      <c r="M5" s="182">
        <v>89.307078533208085</v>
      </c>
      <c r="N5" s="183"/>
      <c r="O5" s="41"/>
    </row>
    <row r="6" spans="1:15" ht="34.5" x14ac:dyDescent="0.25">
      <c r="A6" s="180" t="s">
        <v>115</v>
      </c>
      <c r="B6" s="181" t="s">
        <v>113</v>
      </c>
      <c r="C6" s="182">
        <v>100</v>
      </c>
      <c r="D6" s="182">
        <v>86.865850082183229</v>
      </c>
      <c r="E6" s="182">
        <v>85.541646036880067</v>
      </c>
      <c r="F6" s="182">
        <v>92.313314054702261</v>
      </c>
      <c r="G6" s="182">
        <v>94.914234735489941</v>
      </c>
      <c r="H6" s="182">
        <v>88.021025842355314</v>
      </c>
      <c r="I6" s="182">
        <v>83.500105100187909</v>
      </c>
      <c r="J6" s="182">
        <v>76.41278790686998</v>
      </c>
      <c r="K6" s="182">
        <v>80.553860162568924</v>
      </c>
      <c r="L6" s="182">
        <v>69.629109522611969</v>
      </c>
      <c r="M6" s="182">
        <v>69.059878666482348</v>
      </c>
      <c r="N6" s="183"/>
      <c r="O6" s="41"/>
    </row>
    <row r="7" spans="1:15" ht="34.5" x14ac:dyDescent="0.25">
      <c r="A7" s="180" t="s">
        <v>116</v>
      </c>
      <c r="B7" s="181" t="s">
        <v>113</v>
      </c>
      <c r="C7" s="182">
        <v>100</v>
      </c>
      <c r="D7" s="182">
        <v>85.950059005234309</v>
      </c>
      <c r="E7" s="182">
        <v>84.480179539754658</v>
      </c>
      <c r="F7" s="182">
        <v>90.602289623820383</v>
      </c>
      <c r="G7" s="182">
        <v>92.920509214499248</v>
      </c>
      <c r="H7" s="182">
        <v>85.64592983957489</v>
      </c>
      <c r="I7" s="182">
        <v>80.197846356610171</v>
      </c>
      <c r="J7" s="182">
        <v>72.354367379195367</v>
      </c>
      <c r="K7" s="182">
        <v>76.649608364815734</v>
      </c>
      <c r="L7" s="182">
        <v>63.989484582721524</v>
      </c>
      <c r="M7" s="182">
        <v>62.865759249694811</v>
      </c>
      <c r="N7" s="183"/>
      <c r="O7" s="41"/>
    </row>
    <row r="12" spans="1:15" x14ac:dyDescent="0.25">
      <c r="A12" t="s">
        <v>5</v>
      </c>
    </row>
  </sheetData>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0"/>
  <sheetViews>
    <sheetView workbookViewId="0">
      <selection activeCell="A12" sqref="A11:XFD12"/>
    </sheetView>
  </sheetViews>
  <sheetFormatPr defaultRowHeight="15" x14ac:dyDescent="0.25"/>
  <sheetData>
    <row r="2" spans="1:37" ht="26.25" x14ac:dyDescent="0.25">
      <c r="A2" s="121" t="s">
        <v>79</v>
      </c>
      <c r="B2" s="122" t="s">
        <v>9</v>
      </c>
      <c r="C2" s="122"/>
      <c r="D2" s="123"/>
      <c r="E2" s="123"/>
      <c r="F2" s="123"/>
      <c r="G2" s="123"/>
      <c r="H2" s="123"/>
      <c r="I2" s="124"/>
      <c r="J2" s="124"/>
      <c r="K2" s="124"/>
      <c r="L2" s="124"/>
      <c r="M2" s="124"/>
      <c r="N2" s="124"/>
      <c r="O2" s="124"/>
      <c r="P2" s="124"/>
      <c r="Q2" s="124"/>
      <c r="X2" s="124"/>
      <c r="Y2" s="124"/>
      <c r="Z2" s="124"/>
      <c r="AA2" s="124"/>
      <c r="AB2" s="124"/>
      <c r="AC2" s="124"/>
      <c r="AD2" s="124"/>
      <c r="AE2" s="124"/>
      <c r="AF2" s="124"/>
      <c r="AH2" s="124"/>
      <c r="AI2" s="124"/>
      <c r="AJ2" s="124"/>
      <c r="AK2" s="124"/>
    </row>
    <row r="3" spans="1:37" ht="77.25" x14ac:dyDescent="0.25">
      <c r="A3" s="53" t="s">
        <v>80</v>
      </c>
      <c r="B3" s="126" t="s">
        <v>59</v>
      </c>
      <c r="C3" s="138">
        <v>56.594405199953201</v>
      </c>
      <c r="D3" s="138">
        <v>56.430047277537781</v>
      </c>
      <c r="E3" s="138">
        <v>55.910813292624965</v>
      </c>
      <c r="F3" s="138">
        <v>53.503904251838556</v>
      </c>
      <c r="G3" s="138">
        <v>52.202667540036657</v>
      </c>
      <c r="H3" s="138">
        <v>53.490077004904904</v>
      </c>
      <c r="I3" s="138">
        <v>53.718064227109224</v>
      </c>
      <c r="J3" s="138">
        <v>51.757598875219259</v>
      </c>
      <c r="K3" s="138">
        <v>56.169035856570389</v>
      </c>
      <c r="L3" s="138">
        <v>47.411143580933256</v>
      </c>
      <c r="M3" s="138">
        <v>46.215787896704562</v>
      </c>
      <c r="N3" s="138">
        <v>45.284925605936358</v>
      </c>
      <c r="O3" s="138">
        <v>43.865682411230679</v>
      </c>
      <c r="P3" s="138">
        <v>41.323034055771863</v>
      </c>
      <c r="Q3" s="138">
        <v>36.620605107877196</v>
      </c>
      <c r="R3" s="138">
        <v>32.886140631343572</v>
      </c>
      <c r="S3" s="139">
        <v>33.788165937284759</v>
      </c>
      <c r="T3" s="139">
        <v>31.538810879877083</v>
      </c>
      <c r="U3" s="139">
        <v>31.504118215843764</v>
      </c>
      <c r="V3" s="140"/>
      <c r="W3" s="140"/>
      <c r="X3" s="141"/>
      <c r="Y3" s="141"/>
      <c r="Z3" s="141"/>
      <c r="AA3" s="141"/>
      <c r="AB3" s="141"/>
    </row>
    <row r="4" spans="1:37" ht="64.5" x14ac:dyDescent="0.25">
      <c r="A4" s="53" t="s">
        <v>81</v>
      </c>
      <c r="B4" s="126" t="s">
        <v>59</v>
      </c>
      <c r="C4" s="142"/>
      <c r="D4" s="142"/>
      <c r="E4" s="142"/>
      <c r="F4" s="142"/>
      <c r="G4" s="142"/>
      <c r="H4" s="142"/>
      <c r="I4" s="142"/>
      <c r="J4" s="142"/>
      <c r="K4" s="142"/>
      <c r="L4" s="142"/>
      <c r="M4" s="143"/>
      <c r="N4" s="143"/>
      <c r="O4" s="143"/>
      <c r="P4" s="143"/>
      <c r="Q4" s="144"/>
      <c r="T4">
        <v>31.079899541659383</v>
      </c>
      <c r="V4" s="140">
        <v>26.147621009597184</v>
      </c>
      <c r="W4" s="140">
        <v>21.215349917664007</v>
      </c>
      <c r="X4" s="141">
        <v>18.166778357282588</v>
      </c>
      <c r="Y4" s="141">
        <v>15.824761387228673</v>
      </c>
      <c r="Z4" s="141">
        <v>14.293981566890862</v>
      </c>
      <c r="AA4" s="141">
        <v>13.708090297187107</v>
      </c>
      <c r="AB4" s="141">
        <v>13.333913263837308</v>
      </c>
    </row>
    <row r="5" spans="1:37" ht="90" x14ac:dyDescent="0.25">
      <c r="A5" s="53" t="s">
        <v>82</v>
      </c>
      <c r="B5" s="126" t="s">
        <v>59</v>
      </c>
      <c r="C5" s="142"/>
      <c r="D5" s="142"/>
      <c r="E5" s="142"/>
      <c r="F5" s="142"/>
      <c r="G5" s="142"/>
      <c r="H5" s="142"/>
      <c r="I5" s="142"/>
      <c r="J5" s="142"/>
      <c r="K5" s="142"/>
      <c r="L5" s="142"/>
      <c r="M5" s="143"/>
      <c r="N5" s="143"/>
      <c r="O5" s="143"/>
      <c r="P5" s="143"/>
      <c r="Q5" s="144"/>
      <c r="T5">
        <v>31.039808624781045</v>
      </c>
      <c r="V5" s="140">
        <v>25.597773552350169</v>
      </c>
      <c r="W5" s="140">
        <v>19.952894468056325</v>
      </c>
      <c r="X5" s="141">
        <v>15.147863830579317</v>
      </c>
      <c r="Y5" s="141">
        <v>12.216278869821718</v>
      </c>
      <c r="Z5" s="141">
        <v>9.5402237201542697</v>
      </c>
      <c r="AA5" s="141">
        <v>9.0714549361879904</v>
      </c>
      <c r="AB5" s="141">
        <v>7.5958573890104777</v>
      </c>
    </row>
    <row r="6" spans="1:37" ht="26.25" x14ac:dyDescent="0.25">
      <c r="A6" s="53" t="s">
        <v>78</v>
      </c>
      <c r="B6" s="126" t="s">
        <v>59</v>
      </c>
      <c r="C6" s="142"/>
      <c r="D6" s="142"/>
      <c r="E6" s="142"/>
      <c r="F6" s="142"/>
      <c r="G6" s="142"/>
      <c r="H6" s="142"/>
      <c r="I6" s="142"/>
      <c r="J6" s="142"/>
      <c r="K6" s="142"/>
      <c r="L6" s="142"/>
      <c r="M6" s="143">
        <v>45</v>
      </c>
      <c r="N6" s="143">
        <v>45</v>
      </c>
      <c r="O6" s="143">
        <v>45</v>
      </c>
      <c r="P6" s="143">
        <v>45</v>
      </c>
      <c r="Q6" s="143">
        <v>45</v>
      </c>
      <c r="R6" s="143">
        <v>45</v>
      </c>
      <c r="S6" s="143">
        <v>45</v>
      </c>
      <c r="T6" s="143">
        <v>45</v>
      </c>
      <c r="U6" s="143">
        <v>45</v>
      </c>
      <c r="V6" s="143">
        <v>32.62894697299199</v>
      </c>
      <c r="W6" s="143">
        <v>32.62894697299199</v>
      </c>
      <c r="X6" s="143">
        <v>18.721526951716715</v>
      </c>
      <c r="Y6" s="143">
        <v>18.721526951716715</v>
      </c>
      <c r="Z6" s="143">
        <v>18.721526951716715</v>
      </c>
      <c r="AA6" s="143">
        <v>18.721526951716715</v>
      </c>
      <c r="AB6" s="143">
        <v>18.721526951716715</v>
      </c>
    </row>
    <row r="7" spans="1:37" x14ac:dyDescent="0.25">
      <c r="A7" s="50"/>
      <c r="B7" s="51"/>
      <c r="C7" s="51"/>
      <c r="D7" s="51"/>
      <c r="E7" s="51"/>
      <c r="F7" s="51"/>
      <c r="G7" s="51"/>
      <c r="H7" s="51"/>
      <c r="I7" s="51"/>
      <c r="J7" s="51"/>
      <c r="K7" s="51"/>
      <c r="L7" s="51"/>
      <c r="M7" s="51"/>
    </row>
    <row r="8" spans="1:37" x14ac:dyDescent="0.25">
      <c r="A8" s="50"/>
      <c r="B8" s="51"/>
      <c r="C8" s="51"/>
      <c r="D8" s="51"/>
      <c r="E8" s="51"/>
      <c r="F8" s="51"/>
      <c r="G8" s="51"/>
      <c r="H8" s="51"/>
      <c r="I8" s="51"/>
      <c r="J8" s="51"/>
      <c r="K8" s="51"/>
      <c r="L8" s="51"/>
      <c r="M8" s="51"/>
    </row>
    <row r="9" spans="1:37" x14ac:dyDescent="0.25">
      <c r="A9" s="52"/>
      <c r="B9" s="48"/>
      <c r="C9" s="48"/>
      <c r="D9" s="48"/>
      <c r="E9" s="48"/>
      <c r="F9" s="48"/>
      <c r="G9" s="48"/>
      <c r="H9" s="49"/>
      <c r="I9" s="49"/>
      <c r="J9" s="49"/>
      <c r="K9" s="49"/>
      <c r="L9" s="49"/>
      <c r="M9" s="49"/>
    </row>
    <row r="10" spans="1:37" x14ac:dyDescent="0.25">
      <c r="A10" t="s">
        <v>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12"/>
  <sheetViews>
    <sheetView workbookViewId="0">
      <selection activeCell="R16" sqref="R16"/>
    </sheetView>
  </sheetViews>
  <sheetFormatPr defaultRowHeight="15" x14ac:dyDescent="0.25"/>
  <sheetData>
    <row r="2" spans="1:30" ht="54" x14ac:dyDescent="0.25">
      <c r="A2" s="1" t="s">
        <v>7</v>
      </c>
      <c r="B2" s="2"/>
    </row>
    <row r="3" spans="1:30" x14ac:dyDescent="0.25">
      <c r="A3" s="3" t="s">
        <v>8</v>
      </c>
      <c r="B3" s="3" t="s">
        <v>9</v>
      </c>
      <c r="C3" s="3">
        <v>1992</v>
      </c>
      <c r="D3" s="3">
        <v>1993</v>
      </c>
      <c r="E3" s="3">
        <v>1994</v>
      </c>
      <c r="F3" s="3">
        <v>1995</v>
      </c>
      <c r="G3" s="3">
        <v>1996</v>
      </c>
      <c r="H3" s="3">
        <v>1997</v>
      </c>
      <c r="I3" s="3">
        <v>1998</v>
      </c>
      <c r="J3" s="3">
        <v>1999</v>
      </c>
      <c r="K3" s="3">
        <v>2000</v>
      </c>
      <c r="L3" s="3">
        <v>2001</v>
      </c>
      <c r="M3" s="3">
        <v>2002</v>
      </c>
      <c r="N3" s="3">
        <v>2003</v>
      </c>
      <c r="O3" s="3">
        <v>2004</v>
      </c>
      <c r="P3" s="3">
        <v>2005</v>
      </c>
      <c r="Q3" s="3">
        <v>2006</v>
      </c>
      <c r="R3" s="3">
        <v>2007</v>
      </c>
      <c r="S3" s="3">
        <v>2008</v>
      </c>
      <c r="T3" s="3">
        <v>2009</v>
      </c>
      <c r="U3" s="3">
        <v>2010</v>
      </c>
      <c r="V3" s="3">
        <v>2011</v>
      </c>
      <c r="W3" s="3">
        <v>2012</v>
      </c>
      <c r="X3" s="3">
        <v>2013</v>
      </c>
      <c r="Y3" s="3">
        <v>2014</v>
      </c>
      <c r="Z3" s="4">
        <v>2015</v>
      </c>
      <c r="AA3" s="3">
        <v>2016</v>
      </c>
      <c r="AB3" s="3">
        <v>2017</v>
      </c>
      <c r="AC3" s="3">
        <v>2018</v>
      </c>
      <c r="AD3" s="3">
        <v>2019</v>
      </c>
    </row>
    <row r="4" spans="1:30" ht="25.5" x14ac:dyDescent="0.25">
      <c r="A4" s="5" t="s">
        <v>10</v>
      </c>
      <c r="B4" s="6" t="s">
        <v>11</v>
      </c>
      <c r="C4" s="7">
        <v>32</v>
      </c>
      <c r="D4" s="7">
        <v>37</v>
      </c>
      <c r="E4" s="7">
        <v>37</v>
      </c>
      <c r="F4" s="7">
        <v>35</v>
      </c>
      <c r="G4" s="7">
        <v>33</v>
      </c>
      <c r="H4" s="7" t="s">
        <v>12</v>
      </c>
      <c r="I4" s="7">
        <v>29</v>
      </c>
      <c r="J4" s="7">
        <v>28</v>
      </c>
      <c r="K4" s="7">
        <v>30</v>
      </c>
      <c r="L4" s="7">
        <v>26</v>
      </c>
      <c r="M4" s="7">
        <v>27</v>
      </c>
      <c r="N4" s="7">
        <v>29</v>
      </c>
      <c r="O4" s="7">
        <v>26</v>
      </c>
      <c r="P4" s="7">
        <v>26</v>
      </c>
      <c r="Q4" s="7">
        <v>27</v>
      </c>
      <c r="R4" s="7">
        <v>25</v>
      </c>
      <c r="S4" s="7">
        <v>25</v>
      </c>
      <c r="T4" s="7">
        <v>25</v>
      </c>
      <c r="U4" s="8">
        <v>27.75</v>
      </c>
      <c r="V4" s="8">
        <v>26.5</v>
      </c>
      <c r="W4" s="8">
        <v>23.25</v>
      </c>
      <c r="X4" s="8">
        <v>25.25</v>
      </c>
      <c r="Y4" s="8">
        <v>22.5</v>
      </c>
      <c r="Z4" s="8">
        <v>24.5</v>
      </c>
      <c r="AA4" s="8">
        <v>22.5</v>
      </c>
      <c r="AB4" s="8">
        <v>26.5</v>
      </c>
      <c r="AC4" s="8">
        <v>23.75</v>
      </c>
      <c r="AD4" s="8">
        <v>22.75</v>
      </c>
    </row>
    <row r="5" spans="1:30" ht="39" x14ac:dyDescent="0.25">
      <c r="A5" s="10" t="s">
        <v>13</v>
      </c>
      <c r="B5" s="9" t="s">
        <v>11</v>
      </c>
      <c r="C5" s="11" t="s">
        <v>12</v>
      </c>
      <c r="D5" s="11" t="s">
        <v>12</v>
      </c>
      <c r="E5" s="11" t="s">
        <v>12</v>
      </c>
      <c r="F5" s="11" t="s">
        <v>12</v>
      </c>
      <c r="G5" s="11" t="s">
        <v>12</v>
      </c>
      <c r="H5" s="12">
        <v>29</v>
      </c>
      <c r="I5" s="13">
        <v>18.5</v>
      </c>
      <c r="J5" s="12">
        <v>17</v>
      </c>
      <c r="K5" s="12">
        <v>18</v>
      </c>
      <c r="L5" s="12">
        <v>6</v>
      </c>
      <c r="M5" s="11">
        <v>28</v>
      </c>
      <c r="N5" s="11">
        <v>20</v>
      </c>
      <c r="O5" s="11">
        <v>18</v>
      </c>
      <c r="P5" s="14">
        <v>14.5</v>
      </c>
      <c r="Q5" s="11">
        <v>16</v>
      </c>
      <c r="R5" s="15">
        <v>15</v>
      </c>
      <c r="S5" s="14">
        <v>15.5</v>
      </c>
      <c r="T5" s="11">
        <v>13</v>
      </c>
      <c r="U5" s="8">
        <v>14</v>
      </c>
      <c r="V5" s="8">
        <v>12.5</v>
      </c>
      <c r="W5" s="8">
        <v>12</v>
      </c>
      <c r="X5" s="8">
        <v>12.5</v>
      </c>
      <c r="Y5" s="8">
        <v>12</v>
      </c>
      <c r="Z5" s="8">
        <v>13</v>
      </c>
      <c r="AA5" s="8">
        <v>13.5</v>
      </c>
      <c r="AB5" s="8">
        <v>14.5</v>
      </c>
      <c r="AC5" s="8">
        <v>11.5</v>
      </c>
      <c r="AD5" s="8">
        <v>12.5</v>
      </c>
    </row>
    <row r="6" spans="1:30" ht="38.25" x14ac:dyDescent="0.25">
      <c r="A6" s="5" t="s">
        <v>14</v>
      </c>
      <c r="B6" s="9" t="s">
        <v>11</v>
      </c>
      <c r="C6" s="16">
        <v>49.5</v>
      </c>
      <c r="D6" s="16">
        <v>50</v>
      </c>
      <c r="E6" s="16">
        <v>43</v>
      </c>
      <c r="F6" s="16">
        <v>38.5</v>
      </c>
      <c r="G6" s="7">
        <v>39</v>
      </c>
      <c r="H6" s="7">
        <v>37</v>
      </c>
      <c r="I6" s="17">
        <v>40.5</v>
      </c>
      <c r="J6" s="18">
        <v>44</v>
      </c>
      <c r="K6" s="18">
        <v>41</v>
      </c>
      <c r="L6" s="18">
        <v>37</v>
      </c>
      <c r="M6" s="18">
        <v>36</v>
      </c>
      <c r="N6" s="18">
        <v>37</v>
      </c>
      <c r="O6" s="18">
        <v>31</v>
      </c>
      <c r="P6" s="18">
        <v>33</v>
      </c>
      <c r="Q6" s="18">
        <v>39</v>
      </c>
      <c r="R6" s="19">
        <v>37</v>
      </c>
      <c r="S6" s="18">
        <v>34</v>
      </c>
      <c r="T6" s="18">
        <v>32</v>
      </c>
      <c r="U6" s="8">
        <v>48.5</v>
      </c>
      <c r="V6" s="8">
        <v>44.5</v>
      </c>
      <c r="W6" s="8">
        <v>42.5</v>
      </c>
      <c r="X6" s="8">
        <v>37.5</v>
      </c>
      <c r="Y6" s="8">
        <v>35</v>
      </c>
      <c r="Z6" s="8">
        <v>33.5</v>
      </c>
      <c r="AA6" s="8">
        <v>29.5</v>
      </c>
      <c r="AB6" s="8">
        <v>38.5</v>
      </c>
      <c r="AC6" s="8">
        <v>22</v>
      </c>
      <c r="AD6" s="8">
        <v>25</v>
      </c>
    </row>
    <row r="7" spans="1:30" ht="51" x14ac:dyDescent="0.25">
      <c r="A7" s="5" t="s">
        <v>15</v>
      </c>
      <c r="B7" s="6" t="s">
        <v>11</v>
      </c>
      <c r="C7" s="18" t="s">
        <v>12</v>
      </c>
      <c r="D7" s="18" t="s">
        <v>12</v>
      </c>
      <c r="E7" s="18" t="s">
        <v>12</v>
      </c>
      <c r="F7" s="18" t="s">
        <v>12</v>
      </c>
      <c r="G7" s="18" t="s">
        <v>12</v>
      </c>
      <c r="H7" s="18" t="s">
        <v>12</v>
      </c>
      <c r="I7" s="18" t="s">
        <v>12</v>
      </c>
      <c r="J7" s="18" t="s">
        <v>12</v>
      </c>
      <c r="K7" s="18" t="s">
        <v>12</v>
      </c>
      <c r="L7" s="18" t="s">
        <v>12</v>
      </c>
      <c r="M7" s="20">
        <v>14</v>
      </c>
      <c r="N7" s="18">
        <v>15</v>
      </c>
      <c r="O7" s="18">
        <v>11</v>
      </c>
      <c r="P7" s="18">
        <v>14</v>
      </c>
      <c r="Q7" s="18">
        <v>15</v>
      </c>
      <c r="R7" s="19">
        <v>17</v>
      </c>
      <c r="S7" s="18">
        <v>16</v>
      </c>
      <c r="T7" s="18">
        <v>14</v>
      </c>
      <c r="U7" s="21" t="s">
        <v>12</v>
      </c>
      <c r="V7" s="22">
        <v>16</v>
      </c>
      <c r="W7" s="21">
        <v>19</v>
      </c>
      <c r="X7" s="22">
        <v>16</v>
      </c>
      <c r="Y7" s="23">
        <v>12</v>
      </c>
      <c r="Z7" s="23">
        <v>12</v>
      </c>
      <c r="AA7" s="23">
        <v>12</v>
      </c>
      <c r="AB7" s="23">
        <v>12</v>
      </c>
      <c r="AC7" s="23">
        <v>12</v>
      </c>
      <c r="AD7" s="23">
        <v>12</v>
      </c>
    </row>
    <row r="8" spans="1:30" ht="51" x14ac:dyDescent="0.25">
      <c r="A8" s="5" t="s">
        <v>16</v>
      </c>
      <c r="B8" s="9" t="s">
        <v>11</v>
      </c>
      <c r="C8" s="14">
        <v>6.5</v>
      </c>
      <c r="D8" s="14">
        <v>6.5</v>
      </c>
      <c r="E8" s="14">
        <v>9.5</v>
      </c>
      <c r="F8" s="11">
        <v>10</v>
      </c>
      <c r="G8" s="14">
        <v>3.5</v>
      </c>
      <c r="H8" s="11">
        <v>5</v>
      </c>
      <c r="I8" s="11">
        <v>6</v>
      </c>
      <c r="J8" s="11">
        <v>7</v>
      </c>
      <c r="K8" s="11">
        <v>6</v>
      </c>
      <c r="L8" s="11">
        <v>6</v>
      </c>
      <c r="M8" s="11">
        <v>6</v>
      </c>
      <c r="N8" s="11">
        <v>5</v>
      </c>
      <c r="O8" s="11">
        <v>8</v>
      </c>
      <c r="P8" s="11">
        <v>6</v>
      </c>
      <c r="Q8" s="11">
        <v>7</v>
      </c>
      <c r="R8" s="15">
        <v>7</v>
      </c>
      <c r="S8" s="11">
        <v>7</v>
      </c>
      <c r="T8" s="11">
        <v>6</v>
      </c>
      <c r="U8" s="8">
        <v>6</v>
      </c>
      <c r="V8" s="8">
        <v>9</v>
      </c>
      <c r="W8" s="8">
        <v>8</v>
      </c>
      <c r="X8" s="8">
        <v>10</v>
      </c>
      <c r="Y8" s="8">
        <v>7.333333333333333</v>
      </c>
      <c r="Z8" s="8">
        <v>8</v>
      </c>
      <c r="AA8" s="8">
        <v>6.666666666666667</v>
      </c>
      <c r="AB8" s="8">
        <v>11.5</v>
      </c>
      <c r="AC8" s="8">
        <v>5</v>
      </c>
      <c r="AD8" s="8">
        <v>5</v>
      </c>
    </row>
    <row r="9" spans="1:30" ht="31.5" x14ac:dyDescent="0.25">
      <c r="A9" s="24" t="s">
        <v>17</v>
      </c>
      <c r="B9" s="9" t="s">
        <v>18</v>
      </c>
      <c r="C9" s="25">
        <v>40</v>
      </c>
      <c r="D9" s="25">
        <v>40</v>
      </c>
      <c r="E9" s="25">
        <v>40</v>
      </c>
      <c r="F9" s="25">
        <v>40</v>
      </c>
      <c r="G9" s="25">
        <v>40</v>
      </c>
      <c r="H9" s="25">
        <v>40</v>
      </c>
      <c r="I9" s="25">
        <v>40</v>
      </c>
      <c r="J9" s="25">
        <v>40</v>
      </c>
      <c r="K9" s="25">
        <v>40</v>
      </c>
      <c r="L9" s="25">
        <v>40</v>
      </c>
      <c r="M9" s="25">
        <v>40</v>
      </c>
      <c r="N9" s="25">
        <v>40</v>
      </c>
      <c r="O9" s="25">
        <v>40</v>
      </c>
      <c r="P9" s="25">
        <v>40</v>
      </c>
      <c r="Q9" s="25">
        <v>40</v>
      </c>
      <c r="R9" s="25">
        <v>40</v>
      </c>
      <c r="S9" s="25">
        <v>40</v>
      </c>
      <c r="T9" s="25">
        <v>40</v>
      </c>
      <c r="U9" s="26">
        <v>40</v>
      </c>
      <c r="V9" s="26">
        <v>40</v>
      </c>
      <c r="W9" s="26">
        <v>40</v>
      </c>
      <c r="X9" s="26">
        <v>40</v>
      </c>
      <c r="Y9" s="26">
        <v>40</v>
      </c>
      <c r="Z9" s="26">
        <v>40</v>
      </c>
      <c r="AA9" s="26">
        <v>40</v>
      </c>
      <c r="AB9" s="26">
        <v>40</v>
      </c>
      <c r="AC9" s="26">
        <v>40</v>
      </c>
      <c r="AD9" s="26">
        <v>40</v>
      </c>
    </row>
    <row r="12" spans="1:30" x14ac:dyDescent="0.25">
      <c r="A12" t="s">
        <v>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15"/>
  <sheetViews>
    <sheetView workbookViewId="0">
      <selection activeCell="K8" sqref="K8"/>
    </sheetView>
  </sheetViews>
  <sheetFormatPr defaultRowHeight="15" x14ac:dyDescent="0.25"/>
  <sheetData>
    <row r="2" spans="1:17" s="148" customFormat="1" ht="34.5" customHeight="1" x14ac:dyDescent="0.2">
      <c r="A2" s="145" t="s">
        <v>91</v>
      </c>
      <c r="B2" s="146"/>
      <c r="C2" s="147"/>
    </row>
    <row r="3" spans="1:17" s="148" customFormat="1" ht="26.25" x14ac:dyDescent="0.35">
      <c r="A3" s="150" t="s">
        <v>92</v>
      </c>
      <c r="B3" s="150" t="s">
        <v>85</v>
      </c>
      <c r="C3" s="164" t="s">
        <v>93</v>
      </c>
      <c r="D3" s="151" t="s">
        <v>94</v>
      </c>
      <c r="E3" s="151" t="s">
        <v>95</v>
      </c>
      <c r="F3" s="151" t="s">
        <v>96</v>
      </c>
      <c r="G3" s="151" t="s">
        <v>97</v>
      </c>
    </row>
    <row r="4" spans="1:17" s="148" customFormat="1" ht="36" x14ac:dyDescent="0.2">
      <c r="A4" s="165" t="s">
        <v>98</v>
      </c>
      <c r="B4" s="154" t="s">
        <v>99</v>
      </c>
      <c r="C4" s="166">
        <v>2.6413881748071972</v>
      </c>
      <c r="D4" s="166">
        <v>2.6278462112728627</v>
      </c>
      <c r="E4" s="166">
        <v>2.3158248028192649</v>
      </c>
      <c r="F4" s="166">
        <v>4.83878624645165</v>
      </c>
      <c r="G4" s="166">
        <v>4.348612773016888</v>
      </c>
    </row>
    <row r="5" spans="1:17" s="148" customFormat="1" ht="36" x14ac:dyDescent="0.2">
      <c r="A5" s="165" t="s">
        <v>100</v>
      </c>
      <c r="B5" s="154" t="s">
        <v>99</v>
      </c>
      <c r="C5" s="166">
        <v>5.7390745501285343</v>
      </c>
      <c r="D5" s="166">
        <v>6.3531168346397893</v>
      </c>
      <c r="E5" s="166">
        <v>6.9055210605806323</v>
      </c>
      <c r="F5" s="166">
        <v>5.5162424794365261</v>
      </c>
      <c r="G5" s="166">
        <v>7.6118966227178921</v>
      </c>
    </row>
    <row r="6" spans="1:17" s="148" customFormat="1" ht="24" x14ac:dyDescent="0.2">
      <c r="A6" s="165" t="s">
        <v>101</v>
      </c>
      <c r="B6" s="154" t="s">
        <v>99</v>
      </c>
      <c r="C6" s="166">
        <v>10.75835475578406</v>
      </c>
      <c r="D6" s="166">
        <v>9.622993654348635</v>
      </c>
      <c r="E6" s="166">
        <v>8.1641214968954525</v>
      </c>
      <c r="F6" s="166">
        <v>10.360841721809392</v>
      </c>
      <c r="G6" s="166">
        <v>10.87019165258752</v>
      </c>
    </row>
    <row r="7" spans="1:17" s="148" customFormat="1" ht="24" x14ac:dyDescent="0.2">
      <c r="A7" s="165" t="s">
        <v>102</v>
      </c>
      <c r="B7" s="154" t="s">
        <v>99</v>
      </c>
      <c r="C7" s="166">
        <v>1.8894601542416449</v>
      </c>
      <c r="D7" s="166">
        <v>2.1276595744680846</v>
      </c>
      <c r="E7" s="166">
        <v>2.2906527940929684</v>
      </c>
      <c r="F7" s="166">
        <v>1.8495499772324324</v>
      </c>
      <c r="G7" s="166">
        <v>2.3052815220814842</v>
      </c>
    </row>
    <row r="8" spans="1:17" s="148" customFormat="1" ht="84" x14ac:dyDescent="0.2">
      <c r="A8" s="165" t="s">
        <v>103</v>
      </c>
      <c r="B8" s="154" t="s">
        <v>99</v>
      </c>
      <c r="C8" s="166">
        <v>61.683804627249351</v>
      </c>
      <c r="D8" s="166">
        <v>68.600223964165735</v>
      </c>
      <c r="E8" s="166">
        <v>75.356603456955867</v>
      </c>
      <c r="F8" s="166">
        <v>39.47469893525291</v>
      </c>
      <c r="G8" s="166">
        <v>55.649615079043016</v>
      </c>
    </row>
    <row r="9" spans="1:17" s="148" customFormat="1" ht="24" x14ac:dyDescent="0.2">
      <c r="A9" s="165" t="s">
        <v>104</v>
      </c>
      <c r="B9" s="154" t="s">
        <v>99</v>
      </c>
      <c r="C9" s="166">
        <v>1.9794344473007708</v>
      </c>
      <c r="D9" s="166">
        <v>1.1272863008585292</v>
      </c>
      <c r="E9" s="166">
        <v>0.22654807853666722</v>
      </c>
      <c r="F9" s="166">
        <v>0</v>
      </c>
      <c r="G9" s="166">
        <v>0</v>
      </c>
      <c r="H9" s="167"/>
    </row>
    <row r="10" spans="1:17" s="148" customFormat="1" ht="48" x14ac:dyDescent="0.2">
      <c r="A10" s="165" t="s">
        <v>105</v>
      </c>
      <c r="B10" s="154" t="s">
        <v>99</v>
      </c>
      <c r="C10" s="166">
        <v>8.0976863753213362</v>
      </c>
      <c r="D10" s="166">
        <v>4.8152295632698765</v>
      </c>
      <c r="E10" s="166">
        <v>2.6346702466856851</v>
      </c>
      <c r="F10" s="166">
        <v>18.568452871135566</v>
      </c>
      <c r="G10" s="166">
        <v>10.345397590325559</v>
      </c>
    </row>
    <row r="11" spans="1:17" s="148" customFormat="1" ht="12" x14ac:dyDescent="0.2">
      <c r="A11" s="165" t="s">
        <v>106</v>
      </c>
      <c r="B11" s="154" t="s">
        <v>99</v>
      </c>
      <c r="C11" s="166">
        <v>6.356041131105397</v>
      </c>
      <c r="D11" s="166">
        <v>3.7775289287047404</v>
      </c>
      <c r="E11" s="166">
        <v>1.0404430273535827</v>
      </c>
      <c r="F11" s="166">
        <v>15.305327610761793</v>
      </c>
      <c r="G11" s="166">
        <v>3.6017789982598689</v>
      </c>
      <c r="I11" s="168"/>
      <c r="J11" s="168"/>
      <c r="L11" s="168"/>
      <c r="M11" s="168"/>
      <c r="N11" s="168"/>
      <c r="O11" s="168"/>
      <c r="P11" s="168"/>
      <c r="Q11" s="168"/>
    </row>
    <row r="12" spans="1:17" s="148" customFormat="1" ht="12" x14ac:dyDescent="0.2">
      <c r="A12" s="165" t="s">
        <v>107</v>
      </c>
      <c r="B12" s="154" t="s">
        <v>99</v>
      </c>
      <c r="C12" s="166">
        <v>0.85475578406169661</v>
      </c>
      <c r="D12" s="166">
        <v>0.94811496827174302</v>
      </c>
      <c r="E12" s="166">
        <v>1.0656150360798791</v>
      </c>
      <c r="F12" s="166">
        <v>4.0861001579197218</v>
      </c>
      <c r="G12" s="166">
        <v>5.2672257619677687</v>
      </c>
    </row>
    <row r="15" spans="1:17" x14ac:dyDescent="0.25">
      <c r="A15" t="s">
        <v>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8"/>
  <sheetViews>
    <sheetView workbookViewId="0">
      <selection activeCell="M30" sqref="M30"/>
    </sheetView>
  </sheetViews>
  <sheetFormatPr defaultRowHeight="15" x14ac:dyDescent="0.25"/>
  <sheetData>
    <row r="2" spans="1:31" s="147" customFormat="1" ht="36" x14ac:dyDescent="0.2">
      <c r="A2" s="145" t="s">
        <v>108</v>
      </c>
      <c r="B2" s="146"/>
      <c r="I2" s="169"/>
    </row>
    <row r="3" spans="1:31" s="147" customFormat="1" ht="12" x14ac:dyDescent="0.2">
      <c r="A3" s="150" t="s">
        <v>109</v>
      </c>
      <c r="B3" s="150" t="s">
        <v>85</v>
      </c>
      <c r="C3" s="170" t="s">
        <v>34</v>
      </c>
      <c r="D3" s="170" t="s">
        <v>29</v>
      </c>
      <c r="E3" s="170" t="s">
        <v>48</v>
      </c>
      <c r="F3" s="170" t="s">
        <v>50</v>
      </c>
      <c r="G3" s="170" t="s">
        <v>32</v>
      </c>
      <c r="H3" s="170" t="s">
        <v>54</v>
      </c>
      <c r="I3" s="171" t="s">
        <v>37</v>
      </c>
      <c r="J3" s="172" t="s">
        <v>41</v>
      </c>
      <c r="K3" s="170" t="s">
        <v>40</v>
      </c>
      <c r="L3" s="172" t="s">
        <v>38</v>
      </c>
      <c r="M3" s="170" t="s">
        <v>30</v>
      </c>
      <c r="N3" s="170" t="s">
        <v>33</v>
      </c>
      <c r="O3" s="170" t="s">
        <v>55</v>
      </c>
      <c r="P3" s="170" t="s">
        <v>35</v>
      </c>
      <c r="Q3" s="170" t="s">
        <v>27</v>
      </c>
      <c r="R3" s="170" t="s">
        <v>36</v>
      </c>
      <c r="S3" s="170" t="s">
        <v>42</v>
      </c>
      <c r="T3" s="170" t="s">
        <v>110</v>
      </c>
      <c r="U3" s="170" t="s">
        <v>28</v>
      </c>
      <c r="V3" s="170" t="s">
        <v>52</v>
      </c>
      <c r="W3" s="170" t="s">
        <v>49</v>
      </c>
      <c r="X3" s="170" t="s">
        <v>39</v>
      </c>
      <c r="Y3" s="170" t="s">
        <v>47</v>
      </c>
      <c r="Z3" s="170" t="s">
        <v>31</v>
      </c>
      <c r="AA3" s="170" t="s">
        <v>51</v>
      </c>
      <c r="AB3" s="170" t="s">
        <v>43</v>
      </c>
      <c r="AC3" s="170" t="s">
        <v>46</v>
      </c>
      <c r="AD3" s="170" t="s">
        <v>45</v>
      </c>
      <c r="AE3" s="172" t="s">
        <v>53</v>
      </c>
    </row>
    <row r="4" spans="1:31" s="147" customFormat="1" ht="13.5" x14ac:dyDescent="0.25">
      <c r="A4" s="150" t="s">
        <v>111</v>
      </c>
      <c r="B4" s="154" t="s">
        <v>57</v>
      </c>
      <c r="C4" s="147">
        <v>8.3877061672228734</v>
      </c>
      <c r="D4" s="147">
        <v>5.6885121545961868</v>
      </c>
      <c r="E4" s="147">
        <v>5.4323724037033294</v>
      </c>
      <c r="F4" s="147">
        <v>5.5982508965682243</v>
      </c>
      <c r="G4" s="147">
        <v>3.8318578449656977</v>
      </c>
      <c r="H4" s="147">
        <v>4.4853044815449028</v>
      </c>
      <c r="I4" s="169">
        <v>5.7694122886206705</v>
      </c>
      <c r="J4" s="147">
        <v>4.6035854249249697</v>
      </c>
      <c r="K4" s="147">
        <v>4.9220444781497692</v>
      </c>
      <c r="L4" s="147">
        <v>4.4318863765531527</v>
      </c>
      <c r="M4" s="147">
        <v>3.2330187612488381</v>
      </c>
      <c r="N4" s="147">
        <v>3.6127434154471403</v>
      </c>
      <c r="O4" s="147">
        <v>3.5745043851996838</v>
      </c>
      <c r="P4" s="147">
        <v>2.4093178864829037</v>
      </c>
      <c r="Q4" s="147">
        <v>3.7144974581286005</v>
      </c>
      <c r="R4" s="147">
        <v>2.1106750789352451</v>
      </c>
      <c r="S4" s="147">
        <v>2.7604593535384874</v>
      </c>
      <c r="T4" s="147">
        <v>2.6255035502551567</v>
      </c>
      <c r="U4" s="147">
        <v>2.576747981519198</v>
      </c>
      <c r="V4" s="147">
        <v>2.5406826363035901</v>
      </c>
      <c r="W4" s="147">
        <v>1.8369903892416655</v>
      </c>
      <c r="X4" s="147">
        <v>2.0065280840409603</v>
      </c>
      <c r="Y4" s="147">
        <v>2.6666030692309528</v>
      </c>
      <c r="Z4" s="147">
        <v>2.2347260465301888</v>
      </c>
      <c r="AA4" s="147">
        <v>1.6558177002257743</v>
      </c>
      <c r="AB4" s="147">
        <v>1.2212915802837832</v>
      </c>
      <c r="AC4" s="147">
        <v>1.5442172573297677</v>
      </c>
      <c r="AD4" s="147">
        <v>0.73301495002753569</v>
      </c>
      <c r="AE4" s="147">
        <v>0.56268018257777042</v>
      </c>
    </row>
    <row r="5" spans="1:31" s="147" customFormat="1" ht="27" x14ac:dyDescent="0.25">
      <c r="A5" s="145" t="s">
        <v>112</v>
      </c>
      <c r="B5" s="154" t="s">
        <v>57</v>
      </c>
      <c r="C5" s="147">
        <v>3.9905318452851009</v>
      </c>
      <c r="D5" s="147">
        <v>2.8138524848096051</v>
      </c>
      <c r="E5" s="147">
        <v>2.0202987253664464</v>
      </c>
      <c r="F5" s="147">
        <v>1.5545945780847927</v>
      </c>
      <c r="G5" s="147">
        <v>2.9931295328960896</v>
      </c>
      <c r="H5" s="147">
        <v>2.2444827474045881</v>
      </c>
      <c r="I5" s="169">
        <v>0.71397626694483496</v>
      </c>
      <c r="J5" s="147">
        <v>1.7057932467232153</v>
      </c>
      <c r="K5" s="173">
        <v>1.2703890076486437</v>
      </c>
      <c r="L5" s="147">
        <v>1.7314952314674277</v>
      </c>
      <c r="M5" s="147">
        <v>2.8400736312289379</v>
      </c>
      <c r="N5" s="147">
        <v>2.3633105754604915</v>
      </c>
      <c r="O5" s="147">
        <v>1.8490915185494492</v>
      </c>
      <c r="P5" s="147">
        <v>2.7948978997683267</v>
      </c>
      <c r="Q5" s="147">
        <v>1.1565562132638612</v>
      </c>
      <c r="R5" s="147">
        <v>2.4719934379810558</v>
      </c>
      <c r="S5" s="147">
        <v>1.5418346308261739</v>
      </c>
      <c r="T5" s="147">
        <v>1.4101806847152536</v>
      </c>
      <c r="U5" s="147">
        <v>1.2494349608154844</v>
      </c>
      <c r="V5" s="147">
        <v>1.2673557570567133</v>
      </c>
      <c r="W5" s="147">
        <v>1.9325367005387508</v>
      </c>
      <c r="X5" s="147">
        <v>1.4991681736810034</v>
      </c>
      <c r="Y5" s="147">
        <v>0.5197439917134079</v>
      </c>
      <c r="Z5" s="147">
        <v>0.78243601171874566</v>
      </c>
      <c r="AA5" s="147">
        <v>0.95786912139851421</v>
      </c>
      <c r="AB5" s="147">
        <v>1.2395170998331795</v>
      </c>
      <c r="AC5" s="147">
        <v>0.870376999585869</v>
      </c>
      <c r="AD5" s="147">
        <v>0.80742290478234724</v>
      </c>
      <c r="AE5" s="147">
        <v>0.20856099431454034</v>
      </c>
    </row>
    <row r="8" spans="1:31" x14ac:dyDescent="0.25">
      <c r="A8" t="s">
        <v>0</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3"/>
  <sheetViews>
    <sheetView workbookViewId="0">
      <selection activeCell="N20" sqref="N20"/>
    </sheetView>
  </sheetViews>
  <sheetFormatPr defaultRowHeight="15" x14ac:dyDescent="0.25"/>
  <sheetData>
    <row r="2" spans="1:18" ht="26.25" customHeight="1" x14ac:dyDescent="0.25">
      <c r="A2" s="53" t="s">
        <v>19</v>
      </c>
      <c r="B2" s="28"/>
      <c r="M2" s="41"/>
    </row>
    <row r="3" spans="1:18" x14ac:dyDescent="0.25">
      <c r="A3" s="29" t="s">
        <v>8</v>
      </c>
      <c r="B3" s="29" t="s">
        <v>9</v>
      </c>
      <c r="C3" s="54">
        <v>2005</v>
      </c>
      <c r="D3" s="54">
        <v>2006</v>
      </c>
      <c r="E3" s="55">
        <v>2007</v>
      </c>
      <c r="F3" s="54">
        <v>2008</v>
      </c>
      <c r="G3" s="54">
        <v>2009</v>
      </c>
      <c r="H3" s="54">
        <v>2010</v>
      </c>
      <c r="I3" s="54">
        <v>2011</v>
      </c>
      <c r="J3" s="55">
        <v>2012</v>
      </c>
      <c r="K3" s="54">
        <v>2013</v>
      </c>
      <c r="L3" s="54">
        <v>2014</v>
      </c>
      <c r="M3" s="54">
        <v>2015</v>
      </c>
      <c r="N3" s="54">
        <v>2016</v>
      </c>
      <c r="O3" s="54">
        <v>2017</v>
      </c>
      <c r="P3" s="54">
        <v>2018</v>
      </c>
      <c r="Q3" s="56">
        <v>2019</v>
      </c>
      <c r="R3" s="56">
        <v>2020</v>
      </c>
    </row>
    <row r="4" spans="1:18" ht="12.75" customHeight="1" x14ac:dyDescent="0.25">
      <c r="A4" s="5" t="s">
        <v>10</v>
      </c>
      <c r="B4" s="36" t="s">
        <v>20</v>
      </c>
      <c r="C4" s="57">
        <v>68</v>
      </c>
      <c r="D4" s="58">
        <v>48</v>
      </c>
      <c r="E4" s="58">
        <v>38</v>
      </c>
      <c r="F4" s="59">
        <v>29.25</v>
      </c>
      <c r="G4" s="59">
        <v>24.6</v>
      </c>
      <c r="H4" s="59">
        <v>37.5</v>
      </c>
      <c r="I4" s="59">
        <v>48.444444444444443</v>
      </c>
      <c r="J4" s="59">
        <v>25.3</v>
      </c>
      <c r="K4" s="59">
        <v>23.727272727272727</v>
      </c>
      <c r="L4" s="59">
        <v>19.727272727272727</v>
      </c>
      <c r="M4" s="59">
        <v>33.363636363636367</v>
      </c>
      <c r="N4" s="59">
        <v>29.454545454545453</v>
      </c>
      <c r="O4" s="59">
        <v>29.166666666666668</v>
      </c>
      <c r="P4" s="59">
        <v>18.833333333333332</v>
      </c>
      <c r="Q4" s="59">
        <v>11.166666666666666</v>
      </c>
      <c r="R4" s="59">
        <v>13.538461538461538</v>
      </c>
    </row>
    <row r="5" spans="1:18" x14ac:dyDescent="0.25">
      <c r="A5" s="38" t="s">
        <v>13</v>
      </c>
      <c r="B5" s="36" t="s">
        <v>20</v>
      </c>
      <c r="C5" s="60">
        <v>65</v>
      </c>
      <c r="D5" s="60">
        <v>43</v>
      </c>
      <c r="E5" s="60">
        <v>35.333333333333336</v>
      </c>
      <c r="F5" s="59">
        <v>31</v>
      </c>
      <c r="G5" s="59">
        <v>24.333333333333332</v>
      </c>
      <c r="H5" s="59">
        <v>28.666666666666668</v>
      </c>
      <c r="I5" s="59">
        <v>34.666666666666664</v>
      </c>
      <c r="J5" s="59">
        <v>25.333333333333332</v>
      </c>
      <c r="K5" s="59">
        <v>14</v>
      </c>
      <c r="L5" s="59">
        <v>12.5</v>
      </c>
      <c r="M5" s="59">
        <v>14.75</v>
      </c>
      <c r="N5" s="59">
        <v>12.5</v>
      </c>
      <c r="O5" s="59">
        <v>20.5</v>
      </c>
      <c r="P5" s="59">
        <v>11.75</v>
      </c>
      <c r="Q5" s="59">
        <v>4.75</v>
      </c>
      <c r="R5" s="59">
        <v>6.75</v>
      </c>
    </row>
    <row r="6" spans="1:18" ht="12.75" customHeight="1" x14ac:dyDescent="0.25">
      <c r="A6" s="5" t="s">
        <v>14</v>
      </c>
      <c r="B6" s="36" t="s">
        <v>20</v>
      </c>
      <c r="C6" s="57">
        <v>111</v>
      </c>
      <c r="D6" s="57">
        <v>102</v>
      </c>
      <c r="E6" s="58">
        <v>95</v>
      </c>
      <c r="F6" s="60">
        <v>88</v>
      </c>
      <c r="G6" s="60">
        <v>67.666666666666671</v>
      </c>
      <c r="H6" s="61">
        <v>63</v>
      </c>
      <c r="I6" s="60">
        <v>77.666666666666671</v>
      </c>
      <c r="J6" s="60">
        <v>67.666666666666671</v>
      </c>
      <c r="K6" s="60">
        <v>52.666666666666664</v>
      </c>
      <c r="L6" s="60">
        <v>39.333333333333336</v>
      </c>
      <c r="M6" s="60">
        <v>63</v>
      </c>
      <c r="N6" s="62">
        <v>53.333333333333336</v>
      </c>
      <c r="O6" s="59">
        <v>41.5</v>
      </c>
      <c r="P6" s="59">
        <v>36</v>
      </c>
      <c r="Q6" s="59">
        <v>25.714285714285715</v>
      </c>
      <c r="R6" s="59">
        <v>25.777777777777779</v>
      </c>
    </row>
    <row r="7" spans="1:18" ht="51" x14ac:dyDescent="0.25">
      <c r="A7" s="5" t="s">
        <v>15</v>
      </c>
      <c r="B7" s="36" t="s">
        <v>20</v>
      </c>
      <c r="C7" s="63">
        <v>40</v>
      </c>
      <c r="D7" s="59" t="s">
        <v>12</v>
      </c>
      <c r="E7" s="59" t="s">
        <v>12</v>
      </c>
      <c r="F7" s="59">
        <v>33.5</v>
      </c>
      <c r="G7" s="59">
        <v>25</v>
      </c>
      <c r="H7" s="59">
        <v>40.5</v>
      </c>
      <c r="I7" s="59">
        <v>60</v>
      </c>
      <c r="J7" s="59">
        <v>34.5</v>
      </c>
      <c r="K7" s="59">
        <v>20.5</v>
      </c>
      <c r="L7" s="59">
        <v>17.5</v>
      </c>
      <c r="M7" s="59">
        <v>23.5</v>
      </c>
      <c r="N7" s="59">
        <v>29.333333333333332</v>
      </c>
      <c r="O7" s="59">
        <v>33.333333333333336</v>
      </c>
      <c r="P7" s="59">
        <v>28</v>
      </c>
      <c r="Q7" s="59">
        <v>18.666666666666668</v>
      </c>
      <c r="R7" s="59">
        <v>16.333333333333332</v>
      </c>
    </row>
    <row r="8" spans="1:18" ht="26.25" customHeight="1" x14ac:dyDescent="0.25">
      <c r="A8" s="5" t="s">
        <v>16</v>
      </c>
      <c r="B8" s="36" t="s">
        <v>20</v>
      </c>
      <c r="C8" s="63"/>
      <c r="D8" s="59"/>
      <c r="E8" s="59">
        <v>17</v>
      </c>
      <c r="F8" s="60">
        <v>20</v>
      </c>
      <c r="G8" s="60">
        <v>15</v>
      </c>
      <c r="H8" s="60">
        <v>15.666666666666666</v>
      </c>
      <c r="I8" s="60">
        <v>36.666666666666664</v>
      </c>
      <c r="J8" s="60">
        <v>21.666666666666668</v>
      </c>
      <c r="K8" s="60">
        <v>15</v>
      </c>
      <c r="L8" s="60">
        <v>7.333333333333333</v>
      </c>
      <c r="M8" s="60">
        <v>7.666666666666667</v>
      </c>
      <c r="N8" s="60">
        <v>9.3333333333333339</v>
      </c>
      <c r="O8" s="60">
        <v>7.333333333333333</v>
      </c>
      <c r="P8" s="60">
        <v>3.6666666666666665</v>
      </c>
      <c r="Q8" s="60">
        <v>4.333333333333333</v>
      </c>
      <c r="R8" s="60">
        <v>7.666666666666667</v>
      </c>
    </row>
    <row r="9" spans="1:18" ht="24" customHeight="1" x14ac:dyDescent="0.25">
      <c r="A9" s="64" t="s">
        <v>23</v>
      </c>
      <c r="B9" s="36" t="s">
        <v>20</v>
      </c>
      <c r="C9" s="63">
        <v>5</v>
      </c>
      <c r="D9" s="59">
        <v>5</v>
      </c>
      <c r="E9" s="59">
        <v>0</v>
      </c>
      <c r="F9" s="59">
        <v>0</v>
      </c>
      <c r="G9" s="59">
        <v>5</v>
      </c>
      <c r="H9" s="65">
        <v>5</v>
      </c>
      <c r="I9" s="59">
        <v>3</v>
      </c>
      <c r="J9" s="66">
        <v>1</v>
      </c>
      <c r="K9" s="59">
        <v>0</v>
      </c>
      <c r="L9" s="67">
        <v>0</v>
      </c>
      <c r="M9" s="68">
        <v>0</v>
      </c>
      <c r="N9" s="67">
        <v>0</v>
      </c>
      <c r="O9" s="69">
        <v>3</v>
      </c>
      <c r="P9" s="69">
        <v>2</v>
      </c>
      <c r="Q9" s="69">
        <v>2</v>
      </c>
      <c r="R9" s="69">
        <v>2</v>
      </c>
    </row>
    <row r="10" spans="1:18" ht="39" x14ac:dyDescent="0.25">
      <c r="A10" s="45" t="s">
        <v>22</v>
      </c>
      <c r="B10" s="36" t="s">
        <v>20</v>
      </c>
      <c r="C10" s="46">
        <v>35</v>
      </c>
      <c r="D10" s="70">
        <v>35</v>
      </c>
      <c r="E10" s="70">
        <v>35</v>
      </c>
      <c r="F10" s="70">
        <v>35</v>
      </c>
      <c r="G10" s="70">
        <v>35</v>
      </c>
      <c r="H10" s="70">
        <v>35</v>
      </c>
      <c r="I10" s="70">
        <v>35</v>
      </c>
      <c r="J10" s="71">
        <v>35</v>
      </c>
      <c r="K10" s="71">
        <v>35</v>
      </c>
      <c r="L10" s="71">
        <v>35</v>
      </c>
      <c r="M10" s="71">
        <v>35</v>
      </c>
      <c r="N10" s="70">
        <v>35</v>
      </c>
      <c r="O10" s="70">
        <v>35</v>
      </c>
      <c r="P10" s="70">
        <v>35</v>
      </c>
      <c r="Q10" s="70">
        <v>35</v>
      </c>
      <c r="R10" s="70">
        <v>35</v>
      </c>
    </row>
    <row r="11" spans="1:18" hidden="1" x14ac:dyDescent="0.25"/>
    <row r="13" spans="1:18" x14ac:dyDescent="0.25">
      <c r="A13" t="s">
        <v>1</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0"/>
  <sheetViews>
    <sheetView workbookViewId="0">
      <selection activeCell="K14" sqref="K14"/>
    </sheetView>
  </sheetViews>
  <sheetFormatPr defaultRowHeight="15" x14ac:dyDescent="0.25"/>
  <sheetData>
    <row r="2" spans="1:18" ht="24" customHeight="1" x14ac:dyDescent="0.25">
      <c r="A2" s="72" t="s">
        <v>24</v>
      </c>
      <c r="B2" s="73"/>
      <c r="C2" s="74"/>
      <c r="D2" s="74"/>
      <c r="E2" s="74"/>
      <c r="F2" s="74"/>
      <c r="G2" s="74"/>
      <c r="H2" s="74"/>
      <c r="I2" s="74"/>
      <c r="J2" s="74"/>
    </row>
    <row r="3" spans="1:18" x14ac:dyDescent="0.25">
      <c r="A3" s="75" t="s">
        <v>8</v>
      </c>
      <c r="B3" s="75" t="s">
        <v>9</v>
      </c>
      <c r="C3" s="75">
        <v>2005</v>
      </c>
      <c r="D3" s="75">
        <v>2006</v>
      </c>
      <c r="E3" s="75">
        <v>2007</v>
      </c>
      <c r="F3" s="75">
        <v>2008</v>
      </c>
      <c r="G3" s="75">
        <v>2009</v>
      </c>
      <c r="H3" s="75">
        <v>2010</v>
      </c>
      <c r="I3" s="75">
        <v>2011</v>
      </c>
      <c r="J3" s="76">
        <v>2012</v>
      </c>
      <c r="K3" s="75">
        <v>2013</v>
      </c>
      <c r="L3" s="75">
        <v>2014</v>
      </c>
      <c r="M3" s="75">
        <v>2015</v>
      </c>
      <c r="N3" s="75">
        <v>2016</v>
      </c>
      <c r="O3" s="75">
        <v>2017</v>
      </c>
      <c r="P3" s="75">
        <v>2018</v>
      </c>
      <c r="Q3" s="75">
        <v>2019</v>
      </c>
      <c r="R3" s="75">
        <v>2020</v>
      </c>
    </row>
    <row r="4" spans="1:18" ht="25.5" customHeight="1" x14ac:dyDescent="0.25">
      <c r="A4" s="77" t="s">
        <v>10</v>
      </c>
      <c r="B4" s="78" t="s">
        <v>25</v>
      </c>
      <c r="C4" s="60">
        <v>28</v>
      </c>
      <c r="D4" s="60">
        <v>29</v>
      </c>
      <c r="E4" s="60">
        <v>25</v>
      </c>
      <c r="F4" s="60">
        <v>24</v>
      </c>
      <c r="G4" s="60">
        <v>19</v>
      </c>
      <c r="H4" s="60">
        <v>22</v>
      </c>
      <c r="I4" s="60">
        <v>24</v>
      </c>
      <c r="J4" s="60">
        <v>19.5</v>
      </c>
      <c r="K4" s="60">
        <v>20</v>
      </c>
      <c r="L4" s="60">
        <v>17.355</v>
      </c>
      <c r="M4" s="60">
        <v>21</v>
      </c>
      <c r="N4" s="60">
        <v>21</v>
      </c>
      <c r="O4" s="60">
        <v>19</v>
      </c>
      <c r="P4" s="60">
        <v>16.666666666666668</v>
      </c>
      <c r="Q4" s="62">
        <v>14</v>
      </c>
      <c r="R4" s="62">
        <v>14.25</v>
      </c>
    </row>
    <row r="5" spans="1:18" ht="12.75" customHeight="1" x14ac:dyDescent="0.25">
      <c r="A5" s="77" t="s">
        <v>14</v>
      </c>
      <c r="B5" s="78" t="s">
        <v>25</v>
      </c>
      <c r="C5" s="60">
        <v>28</v>
      </c>
      <c r="D5" s="60">
        <v>31</v>
      </c>
      <c r="E5" s="60">
        <v>27</v>
      </c>
      <c r="F5" s="60">
        <v>23</v>
      </c>
      <c r="G5" s="60">
        <v>22</v>
      </c>
      <c r="H5" s="60">
        <v>24</v>
      </c>
      <c r="I5" s="60">
        <v>26</v>
      </c>
      <c r="J5" s="60">
        <v>21</v>
      </c>
      <c r="K5" s="60">
        <v>22</v>
      </c>
      <c r="L5" s="60">
        <v>19.2</v>
      </c>
      <c r="M5" s="60">
        <v>21</v>
      </c>
      <c r="N5" s="60">
        <v>21</v>
      </c>
      <c r="O5" s="60">
        <v>20</v>
      </c>
      <c r="P5" s="60" t="s">
        <v>12</v>
      </c>
      <c r="Q5" s="62" t="s">
        <v>12</v>
      </c>
      <c r="R5" s="62" t="s">
        <v>12</v>
      </c>
    </row>
    <row r="6" spans="1:18" ht="45" x14ac:dyDescent="0.25">
      <c r="A6" s="79" t="s">
        <v>23</v>
      </c>
      <c r="B6" s="78" t="s">
        <v>25</v>
      </c>
      <c r="C6" s="60">
        <v>15</v>
      </c>
      <c r="D6" s="60">
        <v>13</v>
      </c>
      <c r="E6" s="60">
        <v>10</v>
      </c>
      <c r="F6" s="60">
        <v>11</v>
      </c>
      <c r="G6" s="60">
        <v>12</v>
      </c>
      <c r="H6" s="60">
        <v>12</v>
      </c>
      <c r="I6" s="60">
        <v>14</v>
      </c>
      <c r="J6" s="60">
        <v>13</v>
      </c>
      <c r="K6" s="60">
        <v>11</v>
      </c>
      <c r="L6" s="60">
        <v>9.33</v>
      </c>
      <c r="M6" s="60">
        <v>10</v>
      </c>
      <c r="N6" s="60">
        <v>9</v>
      </c>
      <c r="O6" s="60">
        <v>10</v>
      </c>
      <c r="P6" s="60">
        <v>11</v>
      </c>
      <c r="Q6" s="62">
        <v>8</v>
      </c>
      <c r="R6" s="62">
        <v>7</v>
      </c>
    </row>
    <row r="7" spans="1:18" x14ac:dyDescent="0.25">
      <c r="A7" s="80" t="s">
        <v>17</v>
      </c>
      <c r="B7" s="78" t="s">
        <v>25</v>
      </c>
      <c r="C7" s="81">
        <v>25</v>
      </c>
      <c r="D7" s="81">
        <v>25</v>
      </c>
      <c r="E7" s="81">
        <v>25</v>
      </c>
      <c r="F7" s="81">
        <v>25</v>
      </c>
      <c r="G7" s="81">
        <v>25</v>
      </c>
      <c r="H7" s="82">
        <v>25</v>
      </c>
      <c r="I7" s="81">
        <v>25</v>
      </c>
      <c r="J7" s="82">
        <v>25</v>
      </c>
      <c r="K7" s="83">
        <v>25</v>
      </c>
      <c r="L7" s="83">
        <v>25</v>
      </c>
      <c r="M7" s="83">
        <v>25</v>
      </c>
      <c r="N7" s="83">
        <v>25</v>
      </c>
      <c r="O7" s="83">
        <v>25</v>
      </c>
      <c r="P7" s="84">
        <v>25</v>
      </c>
      <c r="Q7" s="83">
        <v>25</v>
      </c>
      <c r="R7" s="83">
        <v>20</v>
      </c>
    </row>
    <row r="10" spans="1:18" x14ac:dyDescent="0.25">
      <c r="A10" t="s">
        <v>1</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1"/>
  <sheetViews>
    <sheetView workbookViewId="0">
      <selection activeCell="B2" sqref="B2"/>
    </sheetView>
  </sheetViews>
  <sheetFormatPr defaultRowHeight="15" x14ac:dyDescent="0.25"/>
  <sheetData>
    <row r="2" spans="1:28" ht="39" x14ac:dyDescent="0.25">
      <c r="A2" s="121" t="s">
        <v>74</v>
      </c>
      <c r="B2" s="122"/>
      <c r="C2" s="122"/>
      <c r="D2" s="123"/>
      <c r="E2" s="123"/>
      <c r="F2" s="123"/>
      <c r="G2" s="123"/>
      <c r="H2" s="123"/>
      <c r="I2" s="124"/>
      <c r="J2" s="124"/>
      <c r="K2" s="124"/>
      <c r="L2" s="124"/>
      <c r="M2" s="124"/>
      <c r="N2" s="124"/>
      <c r="O2" s="124"/>
      <c r="P2" s="124"/>
      <c r="Q2" s="124"/>
    </row>
    <row r="3" spans="1:28" x14ac:dyDescent="0.25">
      <c r="A3" s="125"/>
      <c r="B3" s="53" t="s">
        <v>9</v>
      </c>
      <c r="C3" s="36">
        <v>2000</v>
      </c>
      <c r="D3" s="36">
        <v>2001</v>
      </c>
      <c r="E3" s="36">
        <v>2002</v>
      </c>
      <c r="F3" s="36">
        <v>2003</v>
      </c>
      <c r="G3" s="36">
        <v>2004</v>
      </c>
      <c r="H3" s="36">
        <v>2005</v>
      </c>
      <c r="I3" s="36">
        <v>2006</v>
      </c>
      <c r="J3" s="36">
        <v>2007</v>
      </c>
      <c r="K3" s="36">
        <v>2008</v>
      </c>
      <c r="L3" s="36">
        <v>2009</v>
      </c>
      <c r="M3" s="36">
        <v>2010</v>
      </c>
      <c r="N3" s="36">
        <v>2011</v>
      </c>
      <c r="O3" s="36">
        <v>2012</v>
      </c>
      <c r="P3" s="36">
        <v>2013</v>
      </c>
      <c r="Q3" s="36">
        <v>2014</v>
      </c>
      <c r="R3" s="36">
        <v>2015</v>
      </c>
      <c r="S3" s="36">
        <v>2016</v>
      </c>
      <c r="T3" s="36">
        <v>2017</v>
      </c>
      <c r="U3" s="36">
        <v>2018</v>
      </c>
      <c r="V3" s="36">
        <v>2020</v>
      </c>
      <c r="W3" s="36">
        <v>2025</v>
      </c>
      <c r="X3" s="36">
        <v>2030</v>
      </c>
      <c r="Y3" s="36">
        <v>2035</v>
      </c>
      <c r="Z3" s="36">
        <v>2040</v>
      </c>
      <c r="AA3" s="36">
        <v>2045</v>
      </c>
      <c r="AB3" s="36">
        <v>2050</v>
      </c>
    </row>
    <row r="4" spans="1:28" ht="39" x14ac:dyDescent="0.25">
      <c r="A4" s="53" t="s">
        <v>75</v>
      </c>
      <c r="B4" s="126" t="s">
        <v>59</v>
      </c>
      <c r="C4" s="127">
        <v>11.310643350785719</v>
      </c>
      <c r="D4" s="127">
        <v>11.597782237180152</v>
      </c>
      <c r="E4" s="127">
        <v>12.180440402387173</v>
      </c>
      <c r="F4" s="127">
        <v>12.69462301412468</v>
      </c>
      <c r="G4" s="127">
        <v>13.261176594731154</v>
      </c>
      <c r="H4" s="127">
        <v>13.800840238045836</v>
      </c>
      <c r="I4" s="127">
        <v>13.73321430507799</v>
      </c>
      <c r="J4" s="127">
        <v>13.748914782684301</v>
      </c>
      <c r="K4" s="127">
        <v>14.269716265911162</v>
      </c>
      <c r="L4" s="127">
        <v>13.631064312816621</v>
      </c>
      <c r="M4" s="127">
        <v>13.522716106294222</v>
      </c>
      <c r="N4" s="127">
        <v>13.380292225913179</v>
      </c>
      <c r="O4" s="127">
        <v>12.883656978778049</v>
      </c>
      <c r="P4" s="127">
        <v>13.016091573342282</v>
      </c>
      <c r="Q4" s="127">
        <v>11.066022636733708</v>
      </c>
      <c r="R4" s="128">
        <v>11.74571192381088</v>
      </c>
      <c r="S4" s="128">
        <v>12.045789781451894</v>
      </c>
      <c r="T4" s="128">
        <v>11.534120041487705</v>
      </c>
      <c r="U4" s="128">
        <v>10.774199274115739</v>
      </c>
      <c r="V4" s="129"/>
      <c r="W4" s="129"/>
      <c r="X4" s="130"/>
      <c r="Y4" s="130"/>
      <c r="Z4" s="130"/>
      <c r="AA4" s="130"/>
      <c r="AB4" s="130"/>
    </row>
    <row r="5" spans="1:28" ht="26.25" x14ac:dyDescent="0.25">
      <c r="A5" s="53" t="s">
        <v>76</v>
      </c>
      <c r="B5" s="126" t="s">
        <v>59</v>
      </c>
      <c r="C5" s="131"/>
      <c r="D5" s="131"/>
      <c r="E5" s="131"/>
      <c r="F5" s="131"/>
      <c r="G5" s="131"/>
      <c r="H5" s="132"/>
      <c r="I5" s="131"/>
      <c r="J5" s="131"/>
      <c r="K5" s="131"/>
      <c r="L5" s="131"/>
      <c r="M5" s="133"/>
      <c r="N5" s="133"/>
      <c r="O5" s="133"/>
      <c r="P5" s="133"/>
      <c r="Q5" s="133"/>
      <c r="R5" s="134"/>
      <c r="S5" s="135"/>
      <c r="T5" s="135">
        <v>11.650379803323656</v>
      </c>
      <c r="U5" s="135"/>
      <c r="V5" s="135">
        <v>9.8339085763097991</v>
      </c>
      <c r="W5" s="129">
        <v>7.5546815170390156</v>
      </c>
      <c r="X5" s="130">
        <v>5.8586451639655426</v>
      </c>
      <c r="Y5" s="130">
        <v>4.8398267830466093</v>
      </c>
      <c r="Z5" s="130">
        <v>4.2741029275194764</v>
      </c>
      <c r="AA5" s="130">
        <v>4.0944918321392842</v>
      </c>
      <c r="AB5" s="130">
        <v>4.0147850140915828</v>
      </c>
    </row>
    <row r="6" spans="1:28" ht="51.75" x14ac:dyDescent="0.25">
      <c r="A6" s="53" t="s">
        <v>77</v>
      </c>
      <c r="B6" s="126" t="s">
        <v>59</v>
      </c>
      <c r="C6" s="131"/>
      <c r="D6" s="131"/>
      <c r="E6" s="131"/>
      <c r="F6" s="131"/>
      <c r="G6" s="131"/>
      <c r="H6" s="131"/>
      <c r="I6" s="131"/>
      <c r="J6" s="131"/>
      <c r="K6" s="131"/>
      <c r="L6" s="131"/>
      <c r="M6" s="133"/>
      <c r="N6" s="133"/>
      <c r="O6" s="133"/>
      <c r="P6" s="133"/>
      <c r="Q6" s="133"/>
      <c r="R6" s="134"/>
      <c r="S6" s="135"/>
      <c r="T6" s="135">
        <v>11.649913894139646</v>
      </c>
      <c r="U6" s="135"/>
      <c r="V6" s="135">
        <v>9.7472486535447462</v>
      </c>
      <c r="W6" s="129">
        <v>7.2590552072382168</v>
      </c>
      <c r="X6" s="130">
        <v>5.4331348618853417</v>
      </c>
      <c r="Y6" s="130">
        <v>4.4399494973184916</v>
      </c>
      <c r="Z6" s="130">
        <v>3.8712938632808949</v>
      </c>
      <c r="AA6" s="130">
        <v>3.7128155829389717</v>
      </c>
      <c r="AB6" s="130">
        <v>3.6043679223090161</v>
      </c>
    </row>
    <row r="7" spans="1:28" ht="26.25" x14ac:dyDescent="0.25">
      <c r="A7" s="53" t="s">
        <v>78</v>
      </c>
      <c r="B7" s="126" t="s">
        <v>59</v>
      </c>
      <c r="C7" s="131"/>
      <c r="D7" s="131"/>
      <c r="E7" s="131"/>
      <c r="F7" s="131"/>
      <c r="G7" s="131"/>
      <c r="H7" s="131"/>
      <c r="I7" s="131"/>
      <c r="J7" s="131"/>
      <c r="K7" s="131"/>
      <c r="L7" s="131"/>
      <c r="M7" s="136"/>
      <c r="N7" s="136"/>
      <c r="O7" s="136"/>
      <c r="P7" s="136"/>
      <c r="Q7" s="136"/>
      <c r="R7" s="137"/>
      <c r="S7" s="137"/>
      <c r="T7" s="137"/>
      <c r="U7" s="137"/>
      <c r="V7" s="137">
        <v>10.350630178534377</v>
      </c>
      <c r="W7" s="137">
        <v>10.350630178534377</v>
      </c>
      <c r="X7" s="137">
        <v>5.5203360952183349</v>
      </c>
      <c r="Y7" s="137">
        <v>5.5203360952183349</v>
      </c>
      <c r="Z7" s="137">
        <v>5.5203360952183349</v>
      </c>
      <c r="AA7" s="137">
        <v>5.5203360952183349</v>
      </c>
      <c r="AB7" s="137">
        <v>5.5203360952183349</v>
      </c>
    </row>
    <row r="11" spans="1:28" x14ac:dyDescent="0.25">
      <c r="A11" t="s">
        <v>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V13"/>
  <sheetViews>
    <sheetView workbookViewId="0">
      <selection activeCell="J12" sqref="J12"/>
    </sheetView>
  </sheetViews>
  <sheetFormatPr defaultRowHeight="15" x14ac:dyDescent="0.25"/>
  <cols>
    <col min="1" max="1" width="19.7109375" bestFit="1" customWidth="1"/>
    <col min="2" max="2" width="14.85546875" bestFit="1" customWidth="1"/>
  </cols>
  <sheetData>
    <row r="2" spans="1:48" s="87" customFormat="1" ht="11.25" customHeight="1" x14ac:dyDescent="0.2">
      <c r="A2" s="89" t="s">
        <v>72</v>
      </c>
      <c r="B2" s="90"/>
      <c r="C2" s="86"/>
      <c r="D2" s="86"/>
      <c r="E2" s="86"/>
      <c r="F2" s="86"/>
      <c r="G2" s="86"/>
      <c r="AT2" s="117"/>
      <c r="AU2" s="118"/>
      <c r="AV2" s="117"/>
    </row>
    <row r="3" spans="1:48" s="87" customFormat="1" ht="14.25" customHeight="1" x14ac:dyDescent="0.2">
      <c r="A3" s="89"/>
      <c r="B3" s="89" t="s">
        <v>9</v>
      </c>
      <c r="C3" s="119">
        <v>1990</v>
      </c>
      <c r="D3" s="119">
        <v>1991</v>
      </c>
      <c r="E3" s="119">
        <v>1992</v>
      </c>
      <c r="F3" s="119">
        <v>1993</v>
      </c>
      <c r="G3" s="119">
        <v>1994</v>
      </c>
      <c r="H3" s="119">
        <v>1995</v>
      </c>
      <c r="I3" s="119">
        <v>1996</v>
      </c>
      <c r="J3" s="119">
        <v>1997</v>
      </c>
      <c r="K3" s="119">
        <v>1998</v>
      </c>
      <c r="L3" s="119">
        <v>1999</v>
      </c>
      <c r="M3" s="119">
        <v>2000</v>
      </c>
      <c r="N3" s="119">
        <v>2001</v>
      </c>
      <c r="O3" s="119">
        <v>2002</v>
      </c>
      <c r="P3" s="119">
        <v>2003</v>
      </c>
      <c r="Q3" s="119">
        <v>2004</v>
      </c>
      <c r="R3" s="119">
        <v>2005</v>
      </c>
      <c r="S3" s="119">
        <v>2006</v>
      </c>
      <c r="T3" s="119">
        <v>2007</v>
      </c>
      <c r="U3" s="119">
        <v>2008</v>
      </c>
      <c r="V3" s="119">
        <v>2009</v>
      </c>
      <c r="W3" s="119">
        <v>2010</v>
      </c>
      <c r="X3" s="119">
        <v>2011</v>
      </c>
      <c r="Y3" s="119">
        <v>2012</v>
      </c>
      <c r="Z3" s="119">
        <v>2013</v>
      </c>
      <c r="AA3" s="119">
        <v>2014</v>
      </c>
      <c r="AB3" s="119">
        <v>2015</v>
      </c>
      <c r="AC3" s="119">
        <v>2016</v>
      </c>
      <c r="AD3" s="119">
        <v>2017</v>
      </c>
      <c r="AE3" s="119">
        <v>2018</v>
      </c>
      <c r="AF3" s="120" t="s">
        <v>73</v>
      </c>
    </row>
    <row r="4" spans="1:48" s="87" customFormat="1" ht="14.25" customHeight="1" x14ac:dyDescent="0.2">
      <c r="A4" s="108" t="s">
        <v>63</v>
      </c>
      <c r="B4" s="89" t="s">
        <v>68</v>
      </c>
      <c r="C4" s="109">
        <v>100</v>
      </c>
      <c r="D4" s="109">
        <v>92.17207523805132</v>
      </c>
      <c r="E4" s="109">
        <v>92.596495982055131</v>
      </c>
      <c r="F4" s="109">
        <v>97.457898893458449</v>
      </c>
      <c r="G4" s="109">
        <v>101.76627553362827</v>
      </c>
      <c r="H4" s="109">
        <v>100.03736740942477</v>
      </c>
      <c r="I4" s="109">
        <v>103.67864388487276</v>
      </c>
      <c r="J4" s="109">
        <v>101.92254683359599</v>
      </c>
      <c r="K4" s="109">
        <v>92.340618643266794</v>
      </c>
      <c r="L4" s="109">
        <v>83.019861670505662</v>
      </c>
      <c r="M4" s="109">
        <v>82.281352754903253</v>
      </c>
      <c r="N4" s="109">
        <v>82.049233643622117</v>
      </c>
      <c r="O4" s="109">
        <v>81.35352857992882</v>
      </c>
      <c r="P4" s="109">
        <v>77.94061947975959</v>
      </c>
      <c r="Q4" s="109">
        <v>75.816684501873027</v>
      </c>
      <c r="R4" s="109">
        <v>77.57040828755774</v>
      </c>
      <c r="S4" s="109">
        <v>77.965977995556358</v>
      </c>
      <c r="T4" s="109">
        <v>75.282651933003024</v>
      </c>
      <c r="U4" s="109">
        <v>81.070691912469357</v>
      </c>
      <c r="V4" s="109">
        <v>69.108692961751714</v>
      </c>
      <c r="W4" s="109">
        <v>67.38286659962472</v>
      </c>
      <c r="X4" s="109">
        <v>66.010462102959053</v>
      </c>
      <c r="Y4" s="109">
        <v>63.979696970118447</v>
      </c>
      <c r="Z4" s="109">
        <v>60.488036099061802</v>
      </c>
      <c r="AA4" s="109">
        <v>54.089313992140667</v>
      </c>
      <c r="AB4" s="109">
        <v>48.938679547324242</v>
      </c>
      <c r="AC4" s="109">
        <v>50.156958998894005</v>
      </c>
      <c r="AD4" s="109">
        <v>47.014862290156614</v>
      </c>
      <c r="AE4" s="109">
        <v>46.981254071645431</v>
      </c>
      <c r="AF4" s="110"/>
      <c r="AH4" s="111"/>
    </row>
    <row r="5" spans="1:48" s="87" customFormat="1" ht="12" customHeight="1" x14ac:dyDescent="0.2">
      <c r="A5" s="112" t="s">
        <v>61</v>
      </c>
      <c r="B5" s="89" t="s">
        <v>68</v>
      </c>
      <c r="C5" s="109">
        <v>100</v>
      </c>
      <c r="D5" s="109">
        <v>93.844245226852266</v>
      </c>
      <c r="E5" s="109">
        <v>90.483780351628951</v>
      </c>
      <c r="F5" s="109">
        <v>95.164083048761512</v>
      </c>
      <c r="G5" s="109">
        <v>92.901872258666458</v>
      </c>
      <c r="H5" s="109">
        <v>92.594713839245728</v>
      </c>
      <c r="I5" s="109">
        <v>95.648955421117236</v>
      </c>
      <c r="J5" s="109">
        <v>86.598970970084181</v>
      </c>
      <c r="K5" s="109">
        <v>74.67762479620535</v>
      </c>
      <c r="L5" s="109">
        <v>67.486642126332043</v>
      </c>
      <c r="M5" s="109">
        <v>62.376654000903507</v>
      </c>
      <c r="N5" s="109">
        <v>60.483211949975093</v>
      </c>
      <c r="O5" s="109">
        <v>59.272321672332851</v>
      </c>
      <c r="P5" s="109">
        <v>58.804254185455548</v>
      </c>
      <c r="Q5" s="109">
        <v>55.222132426339435</v>
      </c>
      <c r="R5" s="109">
        <v>54.068480897794544</v>
      </c>
      <c r="S5" s="109">
        <v>51.134855169103687</v>
      </c>
      <c r="T5" s="109">
        <v>48.779459575367468</v>
      </c>
      <c r="U5" s="109">
        <v>47.453779874675881</v>
      </c>
      <c r="V5" s="109">
        <v>43.739836448365082</v>
      </c>
      <c r="W5" s="109">
        <v>43.272395417975801</v>
      </c>
      <c r="X5" s="109">
        <v>42.41082377890578</v>
      </c>
      <c r="Y5" s="109">
        <v>40.666324292506204</v>
      </c>
      <c r="Z5" s="109">
        <v>40.211284289951557</v>
      </c>
      <c r="AA5" s="109">
        <v>33.603474242026429</v>
      </c>
      <c r="AB5" s="109">
        <v>35.490840509874857</v>
      </c>
      <c r="AC5" s="109">
        <v>36.325224694361474</v>
      </c>
      <c r="AD5" s="109">
        <v>34.659221368986415</v>
      </c>
      <c r="AE5" s="109">
        <v>32.422871730830721</v>
      </c>
      <c r="AF5" s="110"/>
      <c r="AH5" s="111"/>
    </row>
    <row r="6" spans="1:48" s="87" customFormat="1" ht="11.25" customHeight="1" x14ac:dyDescent="0.2">
      <c r="A6" s="108" t="s">
        <v>60</v>
      </c>
      <c r="B6" s="89" t="s">
        <v>68</v>
      </c>
      <c r="C6" s="109">
        <v>100</v>
      </c>
      <c r="D6" s="109">
        <v>95.162486041876264</v>
      </c>
      <c r="E6" s="109">
        <v>93.387647779018479</v>
      </c>
      <c r="F6" s="109">
        <v>94.469026094953904</v>
      </c>
      <c r="G6" s="109">
        <v>96.711926367262706</v>
      </c>
      <c r="H6" s="109">
        <v>96.705667682278104</v>
      </c>
      <c r="I6" s="109">
        <v>102.31180380278214</v>
      </c>
      <c r="J6" s="109">
        <v>97.663622781669588</v>
      </c>
      <c r="K6" s="109">
        <v>90.34910384613643</v>
      </c>
      <c r="L6" s="109">
        <v>85.377030097694885</v>
      </c>
      <c r="M6" s="109">
        <v>82.959191703275209</v>
      </c>
      <c r="N6" s="109">
        <v>81.566673722650833</v>
      </c>
      <c r="O6" s="109">
        <v>79.819980505469715</v>
      </c>
      <c r="P6" s="109">
        <v>78.70142547453591</v>
      </c>
      <c r="Q6" s="109">
        <v>75.724306574080828</v>
      </c>
      <c r="R6" s="109">
        <v>72.819041068862404</v>
      </c>
      <c r="S6" s="109">
        <v>71.077363841792774</v>
      </c>
      <c r="T6" s="109">
        <v>68.718647087339875</v>
      </c>
      <c r="U6" s="109">
        <v>66.512702911961853</v>
      </c>
      <c r="V6" s="109">
        <v>61.896778504684725</v>
      </c>
      <c r="W6" s="109">
        <v>60.335442691327181</v>
      </c>
      <c r="X6" s="109">
        <v>56.452357696319311</v>
      </c>
      <c r="Y6" s="109">
        <v>54.254524397884865</v>
      </c>
      <c r="Z6" s="109">
        <v>52.807845673647144</v>
      </c>
      <c r="AA6" s="109">
        <v>48.704216230627864</v>
      </c>
      <c r="AB6" s="109">
        <v>48.896497164305032</v>
      </c>
      <c r="AC6" s="109">
        <v>49.655195071328265</v>
      </c>
      <c r="AD6" s="109">
        <v>48.799020842470853</v>
      </c>
      <c r="AE6" s="109">
        <v>48.81440269122907</v>
      </c>
      <c r="AF6" s="110"/>
      <c r="AH6" s="111"/>
    </row>
    <row r="7" spans="1:48" s="87" customFormat="1" ht="11.25" customHeight="1" x14ac:dyDescent="0.2">
      <c r="A7" s="112" t="s">
        <v>62</v>
      </c>
      <c r="B7" s="89" t="s">
        <v>68</v>
      </c>
      <c r="C7" s="109">
        <v>100</v>
      </c>
      <c r="D7" s="109">
        <v>96.245873763430509</v>
      </c>
      <c r="E7" s="109">
        <v>96.910334794557656</v>
      </c>
      <c r="F7" s="109">
        <v>92.604512570192668</v>
      </c>
      <c r="G7" s="109">
        <v>92.373925321120495</v>
      </c>
      <c r="H7" s="109">
        <v>93.437880210656488</v>
      </c>
      <c r="I7" s="109">
        <v>91.773727874292049</v>
      </c>
      <c r="J7" s="109">
        <v>92.387414447535377</v>
      </c>
      <c r="K7" s="109">
        <v>94.437424181775825</v>
      </c>
      <c r="L7" s="109">
        <v>94.540673358634919</v>
      </c>
      <c r="M7" s="109">
        <v>98.208677625601865</v>
      </c>
      <c r="N7" s="109">
        <v>97.301226561009642</v>
      </c>
      <c r="O7" s="109">
        <v>100.11756658465944</v>
      </c>
      <c r="P7" s="109">
        <v>98.610731563431116</v>
      </c>
      <c r="Q7" s="109">
        <v>96.597073758810396</v>
      </c>
      <c r="R7" s="109">
        <v>95.58394860706116</v>
      </c>
      <c r="S7" s="109">
        <v>93.484342840457373</v>
      </c>
      <c r="T7" s="109">
        <v>94.520929082810383</v>
      </c>
      <c r="U7" s="109">
        <v>89.76525378340601</v>
      </c>
      <c r="V7" s="109">
        <v>86.059484261216028</v>
      </c>
      <c r="W7" s="109">
        <v>84.813545736508587</v>
      </c>
      <c r="X7" s="109">
        <v>84.496269812636854</v>
      </c>
      <c r="Y7" s="109">
        <v>82.686565907308136</v>
      </c>
      <c r="Z7" s="109">
        <v>80.489388264262544</v>
      </c>
      <c r="AA7" s="109">
        <v>76.525025142581399</v>
      </c>
      <c r="AB7" s="109">
        <v>78.758347053357937</v>
      </c>
      <c r="AC7" s="109">
        <v>80.249753194386514</v>
      </c>
      <c r="AD7" s="109">
        <v>78.397231854139676</v>
      </c>
      <c r="AE7" s="109">
        <v>76.107369893659126</v>
      </c>
      <c r="AF7" s="110"/>
      <c r="AH7" s="111"/>
    </row>
    <row r="8" spans="1:48" s="87" customFormat="1" ht="13.5" customHeight="1" x14ac:dyDescent="0.2">
      <c r="A8" s="113" t="s">
        <v>69</v>
      </c>
      <c r="B8" s="89" t="s">
        <v>68</v>
      </c>
      <c r="C8" s="109">
        <v>100</v>
      </c>
      <c r="D8" s="109">
        <v>93.539323616195219</v>
      </c>
      <c r="E8" s="109">
        <v>92.527915508045595</v>
      </c>
      <c r="F8" s="109">
        <v>95.974650424255472</v>
      </c>
      <c r="G8" s="109">
        <v>98.361745629363469</v>
      </c>
      <c r="H8" s="109">
        <v>97.505425387660651</v>
      </c>
      <c r="I8" s="109">
        <v>101.68469211093584</v>
      </c>
      <c r="J8" s="109">
        <v>97.643643918847019</v>
      </c>
      <c r="K8" s="109">
        <v>88.520938356445029</v>
      </c>
      <c r="L8" s="109">
        <v>81.161165854530523</v>
      </c>
      <c r="M8" s="109">
        <v>79.094536065256207</v>
      </c>
      <c r="N8" s="109">
        <v>78.15851529772884</v>
      </c>
      <c r="O8" s="109">
        <v>77.032559351705757</v>
      </c>
      <c r="P8" s="109">
        <v>74.955223013442179</v>
      </c>
      <c r="Q8" s="109">
        <v>72.276202578878184</v>
      </c>
      <c r="R8" s="109">
        <v>71.873064113486791</v>
      </c>
      <c r="S8" s="109">
        <v>70.914777720915581</v>
      </c>
      <c r="T8" s="109">
        <v>68.430700780962894</v>
      </c>
      <c r="U8" s="109">
        <v>70.095897458906791</v>
      </c>
      <c r="V8" s="109">
        <v>62.216265530050684</v>
      </c>
      <c r="W8" s="109">
        <v>60.775178884969563</v>
      </c>
      <c r="X8" s="109">
        <v>58.629482418925917</v>
      </c>
      <c r="Y8" s="109">
        <v>56.593300464387241</v>
      </c>
      <c r="Z8" s="109">
        <v>54.36229524942955</v>
      </c>
      <c r="AA8" s="109">
        <v>48.742052689355361</v>
      </c>
      <c r="AB8" s="109">
        <v>46.755945805727563</v>
      </c>
      <c r="AC8" s="109">
        <v>47.748309015584802</v>
      </c>
      <c r="AD8" s="109">
        <v>45.67278533223962</v>
      </c>
      <c r="AE8" s="109">
        <v>45.247093285137417</v>
      </c>
      <c r="AF8" s="110"/>
      <c r="AH8" s="111"/>
    </row>
    <row r="9" spans="1:48" s="87" customFormat="1" ht="12.75" customHeight="1" x14ac:dyDescent="0.2">
      <c r="A9" s="112" t="s">
        <v>70</v>
      </c>
      <c r="B9" s="89" t="s">
        <v>68</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4">
        <v>62.363327874661557</v>
      </c>
      <c r="AH9" s="111"/>
    </row>
    <row r="10" spans="1:48" s="116" customFormat="1" ht="12" customHeight="1" x14ac:dyDescent="0.2">
      <c r="A10" s="112" t="s">
        <v>71</v>
      </c>
      <c r="B10" s="89" t="s">
        <v>68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4">
        <v>61.091405748586467</v>
      </c>
    </row>
    <row r="13" spans="1:48" x14ac:dyDescent="0.25">
      <c r="A13" t="s">
        <v>3</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1"/>
  <sheetViews>
    <sheetView workbookViewId="0">
      <selection activeCell="O15" sqref="O15"/>
    </sheetView>
  </sheetViews>
  <sheetFormatPr defaultRowHeight="15" x14ac:dyDescent="0.25"/>
  <sheetData>
    <row r="2" spans="1:18" ht="51.75" x14ac:dyDescent="0.25">
      <c r="A2" s="27" t="s">
        <v>19</v>
      </c>
      <c r="B2" s="28"/>
    </row>
    <row r="3" spans="1:18" x14ac:dyDescent="0.25">
      <c r="A3" s="29" t="s">
        <v>8</v>
      </c>
      <c r="B3" s="29" t="s">
        <v>9</v>
      </c>
      <c r="C3" s="30">
        <v>2004</v>
      </c>
      <c r="D3" s="30">
        <v>2005</v>
      </c>
      <c r="E3" s="30">
        <v>2006</v>
      </c>
      <c r="F3" s="30">
        <v>2007</v>
      </c>
      <c r="G3" s="30">
        <v>2008</v>
      </c>
      <c r="H3" s="30">
        <v>2009</v>
      </c>
      <c r="I3" s="31">
        <v>2010</v>
      </c>
      <c r="J3" s="32">
        <v>2011</v>
      </c>
      <c r="K3" s="33">
        <v>2012</v>
      </c>
      <c r="L3" s="33">
        <v>2013</v>
      </c>
      <c r="M3" s="34">
        <v>2014</v>
      </c>
      <c r="N3" s="34">
        <v>2015</v>
      </c>
      <c r="O3" s="34">
        <v>2016</v>
      </c>
      <c r="P3" s="34">
        <v>2017</v>
      </c>
      <c r="Q3" s="34">
        <v>2018</v>
      </c>
      <c r="R3" s="35">
        <v>2019</v>
      </c>
    </row>
    <row r="4" spans="1:18" ht="25.5" x14ac:dyDescent="0.25">
      <c r="A4" s="5" t="s">
        <v>10</v>
      </c>
      <c r="B4" s="36" t="s">
        <v>20</v>
      </c>
      <c r="C4" s="37">
        <v>43</v>
      </c>
      <c r="D4" s="37">
        <v>46.25</v>
      </c>
      <c r="E4" s="37">
        <v>35.25</v>
      </c>
      <c r="F4" s="37">
        <v>39</v>
      </c>
      <c r="G4" s="37">
        <v>32.75</v>
      </c>
      <c r="H4" s="37">
        <v>26.25</v>
      </c>
      <c r="I4" s="37">
        <v>23.75</v>
      </c>
      <c r="J4" s="37">
        <v>33</v>
      </c>
      <c r="K4" s="37">
        <v>40.25</v>
      </c>
      <c r="L4" s="37">
        <v>41.25</v>
      </c>
      <c r="M4" s="37">
        <v>31</v>
      </c>
      <c r="N4" s="37">
        <v>28.4</v>
      </c>
      <c r="O4" s="37">
        <v>23.8</v>
      </c>
      <c r="P4" s="37">
        <v>32.200000000000003</v>
      </c>
      <c r="Q4" s="37">
        <v>25.6</v>
      </c>
      <c r="R4" s="37">
        <v>30.75</v>
      </c>
    </row>
    <row r="5" spans="1:18" x14ac:dyDescent="0.25">
      <c r="A5" s="38" t="s">
        <v>13</v>
      </c>
      <c r="B5" s="36" t="s">
        <v>20</v>
      </c>
      <c r="C5" s="39">
        <v>25</v>
      </c>
      <c r="D5" s="39">
        <v>26</v>
      </c>
      <c r="E5" s="39">
        <v>16</v>
      </c>
      <c r="F5" s="39">
        <v>20</v>
      </c>
      <c r="G5" s="39">
        <v>18</v>
      </c>
      <c r="H5" s="39">
        <v>15</v>
      </c>
      <c r="I5" s="39">
        <v>17</v>
      </c>
      <c r="J5" s="39">
        <v>22</v>
      </c>
      <c r="K5" s="39">
        <v>22</v>
      </c>
      <c r="L5" s="40">
        <v>19</v>
      </c>
      <c r="M5" s="39">
        <v>15</v>
      </c>
      <c r="N5" s="39">
        <v>14</v>
      </c>
      <c r="O5" s="39">
        <v>12</v>
      </c>
      <c r="P5" s="39">
        <v>18</v>
      </c>
      <c r="Q5" s="39">
        <v>14</v>
      </c>
      <c r="R5" s="39">
        <v>17</v>
      </c>
    </row>
    <row r="6" spans="1:18" ht="31.5" x14ac:dyDescent="0.25">
      <c r="A6" s="42" t="s">
        <v>21</v>
      </c>
      <c r="B6" s="36" t="s">
        <v>20</v>
      </c>
      <c r="C6" s="40">
        <v>47</v>
      </c>
      <c r="D6" s="40">
        <v>59</v>
      </c>
      <c r="E6" s="40">
        <v>53</v>
      </c>
      <c r="F6" s="40">
        <v>61</v>
      </c>
      <c r="G6" s="40">
        <v>65.5</v>
      </c>
      <c r="H6" s="40">
        <v>59.5</v>
      </c>
      <c r="I6" s="40">
        <v>48</v>
      </c>
      <c r="J6" s="40">
        <v>53</v>
      </c>
      <c r="K6" s="40">
        <v>55</v>
      </c>
      <c r="L6" s="40">
        <v>41</v>
      </c>
      <c r="M6" s="40">
        <v>37</v>
      </c>
      <c r="N6" s="40">
        <v>31</v>
      </c>
      <c r="O6" s="40">
        <v>32</v>
      </c>
      <c r="P6" s="40">
        <v>40</v>
      </c>
      <c r="Q6" s="40">
        <v>36.5</v>
      </c>
      <c r="R6" s="40">
        <v>42.5</v>
      </c>
    </row>
    <row r="7" spans="1:18" ht="38.25" x14ac:dyDescent="0.25">
      <c r="A7" s="5" t="s">
        <v>14</v>
      </c>
      <c r="B7" s="36" t="s">
        <v>20</v>
      </c>
      <c r="C7" s="43">
        <v>11</v>
      </c>
      <c r="D7" s="43">
        <v>11.5</v>
      </c>
      <c r="E7" s="43">
        <v>7.5</v>
      </c>
      <c r="F7" s="43">
        <v>8.5</v>
      </c>
      <c r="G7" s="43">
        <v>6.5</v>
      </c>
      <c r="H7" s="43">
        <v>3</v>
      </c>
      <c r="I7" s="43">
        <v>3</v>
      </c>
      <c r="J7" s="43">
        <v>9</v>
      </c>
      <c r="K7" s="43">
        <v>8</v>
      </c>
      <c r="L7" s="43">
        <v>14</v>
      </c>
      <c r="M7" s="43">
        <v>9</v>
      </c>
      <c r="N7" s="43">
        <v>9</v>
      </c>
      <c r="O7" s="43">
        <v>5</v>
      </c>
      <c r="P7" s="43">
        <v>10</v>
      </c>
      <c r="Q7" s="43">
        <v>6</v>
      </c>
      <c r="R7" s="43">
        <v>8</v>
      </c>
    </row>
    <row r="8" spans="1:18" ht="51" x14ac:dyDescent="0.25">
      <c r="A8" s="5" t="s">
        <v>15</v>
      </c>
      <c r="B8" s="36" t="s">
        <v>20</v>
      </c>
      <c r="C8" s="43">
        <v>50</v>
      </c>
      <c r="D8" s="43">
        <v>48</v>
      </c>
      <c r="E8" s="43">
        <v>24</v>
      </c>
      <c r="F8" s="43">
        <v>30</v>
      </c>
      <c r="G8" s="43">
        <v>23</v>
      </c>
      <c r="H8" s="43">
        <v>19</v>
      </c>
      <c r="I8" s="43">
        <v>15</v>
      </c>
      <c r="J8" s="43">
        <v>27</v>
      </c>
      <c r="K8" s="43">
        <v>38</v>
      </c>
      <c r="L8" s="43">
        <v>39</v>
      </c>
      <c r="M8" s="43">
        <v>27</v>
      </c>
      <c r="N8" s="43">
        <v>22</v>
      </c>
      <c r="O8" s="43">
        <v>16</v>
      </c>
      <c r="P8" s="43">
        <v>24</v>
      </c>
      <c r="Q8" s="43">
        <v>23</v>
      </c>
      <c r="R8" s="43">
        <v>28</v>
      </c>
    </row>
    <row r="9" spans="1:18" ht="39" x14ac:dyDescent="0.25">
      <c r="A9" s="45" t="s">
        <v>22</v>
      </c>
      <c r="B9" s="44" t="s">
        <v>20</v>
      </c>
      <c r="C9" s="46">
        <v>25</v>
      </c>
      <c r="D9" s="46">
        <v>25</v>
      </c>
      <c r="E9" s="46">
        <v>25</v>
      </c>
      <c r="F9" s="46">
        <v>25</v>
      </c>
      <c r="G9" s="46">
        <v>25</v>
      </c>
      <c r="H9" s="46">
        <v>25</v>
      </c>
      <c r="I9" s="46">
        <v>25</v>
      </c>
      <c r="J9" s="46">
        <v>25</v>
      </c>
      <c r="K9" s="46">
        <v>25</v>
      </c>
      <c r="L9" s="46">
        <v>25</v>
      </c>
      <c r="M9" s="47">
        <v>25</v>
      </c>
      <c r="N9" s="47">
        <v>25</v>
      </c>
      <c r="O9" s="47">
        <v>25</v>
      </c>
      <c r="P9" s="47">
        <v>25</v>
      </c>
      <c r="Q9" s="47">
        <v>25</v>
      </c>
      <c r="R9" s="47">
        <v>25</v>
      </c>
    </row>
    <row r="11" spans="1:18" x14ac:dyDescent="0.25">
      <c r="A11" t="s">
        <v>4</v>
      </c>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22"/>
  <sheetViews>
    <sheetView workbookViewId="0">
      <selection activeCell="M28" sqref="M28"/>
    </sheetView>
  </sheetViews>
  <sheetFormatPr defaultRowHeight="15" x14ac:dyDescent="0.25"/>
  <sheetData>
    <row r="2" spans="1:31" s="87" customFormat="1" ht="11.25" customHeight="1" x14ac:dyDescent="0.2">
      <c r="A2" s="85" t="s">
        <v>26</v>
      </c>
      <c r="B2" s="86"/>
      <c r="C2" s="87">
        <v>1</v>
      </c>
      <c r="D2" s="87">
        <f>C2+1</f>
        <v>2</v>
      </c>
      <c r="E2" s="87">
        <f t="shared" ref="E2:AE2" si="0">D2+1</f>
        <v>3</v>
      </c>
      <c r="F2" s="87">
        <f t="shared" si="0"/>
        <v>4</v>
      </c>
      <c r="G2" s="87">
        <f t="shared" si="0"/>
        <v>5</v>
      </c>
      <c r="H2" s="87">
        <f t="shared" si="0"/>
        <v>6</v>
      </c>
      <c r="I2" s="87">
        <f t="shared" si="0"/>
        <v>7</v>
      </c>
      <c r="J2" s="87">
        <f t="shared" si="0"/>
        <v>8</v>
      </c>
      <c r="K2" s="87">
        <f t="shared" si="0"/>
        <v>9</v>
      </c>
      <c r="L2" s="87">
        <f t="shared" si="0"/>
        <v>10</v>
      </c>
      <c r="M2" s="88">
        <f t="shared" si="0"/>
        <v>11</v>
      </c>
      <c r="N2" s="87">
        <f t="shared" si="0"/>
        <v>12</v>
      </c>
      <c r="O2" s="87">
        <f t="shared" si="0"/>
        <v>13</v>
      </c>
      <c r="P2" s="87">
        <f t="shared" si="0"/>
        <v>14</v>
      </c>
      <c r="Q2" s="87">
        <f t="shared" si="0"/>
        <v>15</v>
      </c>
      <c r="R2" s="87">
        <f t="shared" si="0"/>
        <v>16</v>
      </c>
      <c r="S2" s="87">
        <f t="shared" si="0"/>
        <v>17</v>
      </c>
      <c r="T2" s="87">
        <f t="shared" si="0"/>
        <v>18</v>
      </c>
      <c r="U2" s="87">
        <f t="shared" si="0"/>
        <v>19</v>
      </c>
      <c r="V2" s="87">
        <f t="shared" si="0"/>
        <v>20</v>
      </c>
      <c r="W2" s="87">
        <f t="shared" si="0"/>
        <v>21</v>
      </c>
      <c r="X2" s="87">
        <f t="shared" si="0"/>
        <v>22</v>
      </c>
      <c r="Y2" s="87">
        <f t="shared" si="0"/>
        <v>23</v>
      </c>
      <c r="Z2" s="87">
        <f t="shared" si="0"/>
        <v>24</v>
      </c>
      <c r="AA2" s="87">
        <f t="shared" si="0"/>
        <v>25</v>
      </c>
      <c r="AB2" s="87">
        <f t="shared" si="0"/>
        <v>26</v>
      </c>
      <c r="AC2" s="87">
        <f t="shared" si="0"/>
        <v>27</v>
      </c>
      <c r="AD2" s="87">
        <f t="shared" si="0"/>
        <v>28</v>
      </c>
      <c r="AE2" s="87">
        <f t="shared" si="0"/>
        <v>29</v>
      </c>
    </row>
    <row r="3" spans="1:31" s="87" customFormat="1" ht="14.25" customHeight="1" x14ac:dyDescent="0.2">
      <c r="A3" s="89"/>
      <c r="B3" s="89" t="s">
        <v>9</v>
      </c>
      <c r="C3" s="91" t="s">
        <v>27</v>
      </c>
      <c r="D3" s="91" t="s">
        <v>28</v>
      </c>
      <c r="E3" s="91" t="s">
        <v>29</v>
      </c>
      <c r="F3" s="91" t="s">
        <v>30</v>
      </c>
      <c r="G3" s="91" t="s">
        <v>31</v>
      </c>
      <c r="H3" s="91" t="s">
        <v>32</v>
      </c>
      <c r="I3" s="91" t="s">
        <v>33</v>
      </c>
      <c r="J3" s="91" t="s">
        <v>34</v>
      </c>
      <c r="K3" s="91" t="s">
        <v>35</v>
      </c>
      <c r="L3" s="91" t="s">
        <v>36</v>
      </c>
      <c r="M3" s="92" t="s">
        <v>37</v>
      </c>
      <c r="N3" s="93" t="s">
        <v>38</v>
      </c>
      <c r="O3" s="93" t="s">
        <v>39</v>
      </c>
      <c r="P3" s="91" t="s">
        <v>40</v>
      </c>
      <c r="Q3" s="91" t="s">
        <v>41</v>
      </c>
      <c r="R3" s="91" t="s">
        <v>42</v>
      </c>
      <c r="S3" s="91" t="s">
        <v>43</v>
      </c>
      <c r="T3" s="91" t="s">
        <v>44</v>
      </c>
      <c r="U3" s="91" t="s">
        <v>45</v>
      </c>
      <c r="V3" s="91" t="s">
        <v>46</v>
      </c>
      <c r="W3" s="91" t="s">
        <v>47</v>
      </c>
      <c r="X3" s="91" t="s">
        <v>48</v>
      </c>
      <c r="Y3" s="91" t="s">
        <v>49</v>
      </c>
      <c r="Z3" s="91" t="s">
        <v>50</v>
      </c>
      <c r="AA3" s="91" t="s">
        <v>51</v>
      </c>
      <c r="AB3" s="91" t="s">
        <v>52</v>
      </c>
      <c r="AC3" s="91" t="s">
        <v>53</v>
      </c>
      <c r="AD3" s="93" t="s">
        <v>54</v>
      </c>
      <c r="AE3" s="91" t="s">
        <v>55</v>
      </c>
    </row>
    <row r="4" spans="1:31" s="87" customFormat="1" ht="12" customHeight="1" x14ac:dyDescent="0.2">
      <c r="A4" s="94" t="s">
        <v>56</v>
      </c>
      <c r="B4" s="95" t="s">
        <v>57</v>
      </c>
      <c r="C4" s="96">
        <v>90.737422939640922</v>
      </c>
      <c r="D4" s="96">
        <v>61.784837488348515</v>
      </c>
      <c r="E4" s="96">
        <v>57.741832595097392</v>
      </c>
      <c r="F4" s="96">
        <v>53.082887691052029</v>
      </c>
      <c r="G4" s="96">
        <v>52.096436010101868</v>
      </c>
      <c r="H4" s="96">
        <v>51.26232189428363</v>
      </c>
      <c r="I4" s="96">
        <v>50.900376147319371</v>
      </c>
      <c r="J4" s="96">
        <v>50.183191316370447</v>
      </c>
      <c r="K4" s="96">
        <v>47.540140781471102</v>
      </c>
      <c r="L4" s="96">
        <v>46.749352770840666</v>
      </c>
      <c r="M4" s="97">
        <v>40.982637824708235</v>
      </c>
      <c r="N4" s="96">
        <v>39.706778204179599</v>
      </c>
      <c r="O4" s="96">
        <v>39.371883818312917</v>
      </c>
      <c r="P4" s="96">
        <v>37.286589541130361</v>
      </c>
      <c r="Q4" s="96">
        <v>37.099474130947875</v>
      </c>
      <c r="R4" s="96">
        <v>35.787996224921244</v>
      </c>
      <c r="S4" s="96">
        <v>35.651428415720943</v>
      </c>
      <c r="T4" s="96">
        <v>35.623472248116471</v>
      </c>
      <c r="U4" s="96">
        <v>35.205393351280861</v>
      </c>
      <c r="V4" s="96">
        <v>33.480799336736482</v>
      </c>
      <c r="W4" s="96">
        <v>32.84904728500377</v>
      </c>
      <c r="X4" s="96">
        <v>32.302824680518171</v>
      </c>
      <c r="Y4" s="96">
        <v>31.972555529938198</v>
      </c>
      <c r="Z4" s="96">
        <v>31.616090530472189</v>
      </c>
      <c r="AA4" s="96">
        <v>30.498740352264665</v>
      </c>
      <c r="AB4" s="96">
        <v>27.113523514642349</v>
      </c>
      <c r="AC4" s="96">
        <v>22.461275824276594</v>
      </c>
      <c r="AD4" s="96">
        <v>21.08161360837045</v>
      </c>
      <c r="AE4" s="98">
        <v>3.3591743772962688</v>
      </c>
    </row>
    <row r="5" spans="1:31" s="87" customFormat="1" ht="12" customHeight="1" x14ac:dyDescent="0.2">
      <c r="A5" s="94"/>
      <c r="B5" s="99"/>
      <c r="C5" s="96"/>
      <c r="D5" s="96"/>
      <c r="E5" s="96"/>
      <c r="F5" s="96"/>
      <c r="G5" s="96"/>
      <c r="H5" s="96"/>
      <c r="I5" s="96"/>
      <c r="J5" s="96"/>
      <c r="K5" s="96"/>
      <c r="L5" s="96"/>
      <c r="M5" s="97"/>
      <c r="N5" s="96"/>
      <c r="O5" s="96"/>
      <c r="P5" s="96"/>
      <c r="Q5" s="96"/>
      <c r="R5" s="96"/>
      <c r="S5" s="96"/>
      <c r="T5" s="96"/>
      <c r="U5" s="96"/>
      <c r="V5" s="96"/>
      <c r="W5" s="96"/>
      <c r="X5" s="96"/>
      <c r="Y5" s="96"/>
      <c r="Z5" s="96"/>
      <c r="AA5" s="96"/>
      <c r="AB5" s="96"/>
      <c r="AC5" s="96"/>
      <c r="AD5" s="96"/>
      <c r="AE5" s="98"/>
    </row>
    <row r="6" spans="1:31" s="87" customFormat="1" ht="12" customHeight="1" x14ac:dyDescent="0.2">
      <c r="A6" s="94" t="s">
        <v>58</v>
      </c>
      <c r="B6" s="100" t="s">
        <v>59</v>
      </c>
      <c r="C6" s="101">
        <v>161.633024643</v>
      </c>
      <c r="D6" s="101">
        <v>20.464516957000001</v>
      </c>
      <c r="E6" s="101">
        <v>32.138418999999999</v>
      </c>
      <c r="F6" s="101">
        <v>109.917990731</v>
      </c>
      <c r="G6" s="101">
        <v>169.010436024</v>
      </c>
      <c r="H6" s="101">
        <v>761.71181334699997</v>
      </c>
      <c r="I6" s="101">
        <v>126.594975289</v>
      </c>
      <c r="J6" s="101">
        <v>34.251994347999997</v>
      </c>
      <c r="K6" s="101">
        <v>254.52765556599999</v>
      </c>
      <c r="L6" s="101">
        <v>58.137843048000001</v>
      </c>
      <c r="M6" s="102">
        <v>33.900635282000003</v>
      </c>
      <c r="N6" s="101">
        <v>50.548479202999999</v>
      </c>
      <c r="O6" s="101">
        <v>150.862713114</v>
      </c>
      <c r="P6" s="101">
        <v>66.752692917999994</v>
      </c>
      <c r="Q6" s="101">
        <v>155.47147452900001</v>
      </c>
      <c r="R6" s="101">
        <v>698.48297865100005</v>
      </c>
      <c r="S6" s="101">
        <v>1202.278808235</v>
      </c>
      <c r="T6" s="101">
        <v>7286.6912496479999</v>
      </c>
      <c r="U6" s="101">
        <v>244.30288259700001</v>
      </c>
      <c r="V6" s="101">
        <v>14.611441745</v>
      </c>
      <c r="W6" s="101">
        <v>669.15690606700002</v>
      </c>
      <c r="X6" s="101">
        <v>120.065581592</v>
      </c>
      <c r="Y6" s="101">
        <v>126.23741472099999</v>
      </c>
      <c r="Z6" s="101">
        <v>225.37778358200001</v>
      </c>
      <c r="AA6" s="101">
        <v>842.76885928000002</v>
      </c>
      <c r="AB6" s="101">
        <v>749.00722590099997</v>
      </c>
      <c r="AC6" s="101">
        <v>5.8039513339999997</v>
      </c>
      <c r="AD6" s="101">
        <v>96.946074994</v>
      </c>
      <c r="AE6" s="103">
        <v>105.72667695</v>
      </c>
    </row>
    <row r="7" spans="1:31" s="87" customFormat="1" ht="11.25" x14ac:dyDescent="0.2">
      <c r="A7" s="94" t="s">
        <v>60</v>
      </c>
      <c r="B7" s="100" t="s">
        <v>59</v>
      </c>
      <c r="C7" s="104">
        <v>230.91111128</v>
      </c>
      <c r="D7" s="104">
        <v>10.37313292</v>
      </c>
      <c r="E7" s="104">
        <v>22.3846384</v>
      </c>
      <c r="F7" s="104">
        <v>109.812642986</v>
      </c>
      <c r="G7" s="104">
        <v>116.29599954299999</v>
      </c>
      <c r="H7" s="104">
        <v>732.68581027300002</v>
      </c>
      <c r="I7" s="104">
        <v>85.316825581000003</v>
      </c>
      <c r="J7" s="104">
        <v>39.985050805</v>
      </c>
      <c r="K7" s="104">
        <v>150.08895645000001</v>
      </c>
      <c r="L7" s="104">
        <v>42.596202318000003</v>
      </c>
      <c r="M7" s="105">
        <v>31.961551444000001</v>
      </c>
      <c r="N7" s="104">
        <v>72.171928995000002</v>
      </c>
      <c r="O7" s="104">
        <v>107.218141166</v>
      </c>
      <c r="P7" s="104">
        <v>86.148766875000007</v>
      </c>
      <c r="Q7" s="104">
        <v>155.17140844100001</v>
      </c>
      <c r="R7" s="104">
        <v>624.20946812800003</v>
      </c>
      <c r="S7" s="104">
        <v>1140.321242065</v>
      </c>
      <c r="T7" s="104">
        <v>7014.4206521189999</v>
      </c>
      <c r="U7" s="104">
        <v>240.31282086900001</v>
      </c>
      <c r="V7" s="104">
        <v>9.6826267280000007</v>
      </c>
      <c r="W7" s="104">
        <v>913.314226276</v>
      </c>
      <c r="X7" s="104">
        <v>125.31277329300001</v>
      </c>
      <c r="Y7" s="104">
        <v>133.60477104099999</v>
      </c>
      <c r="Z7" s="104">
        <v>237.372852188</v>
      </c>
      <c r="AA7" s="104">
        <v>806.10198301499997</v>
      </c>
      <c r="AB7" s="104">
        <v>595.18134096400001</v>
      </c>
      <c r="AC7" s="101">
        <v>2.9666445420000001</v>
      </c>
      <c r="AD7" s="101">
        <v>73.245286497999999</v>
      </c>
      <c r="AE7" s="103">
        <v>119.672449035</v>
      </c>
    </row>
    <row r="8" spans="1:31" s="87" customFormat="1" ht="11.25" x14ac:dyDescent="0.2">
      <c r="A8" s="94" t="s">
        <v>61</v>
      </c>
      <c r="B8" s="100" t="s">
        <v>59</v>
      </c>
      <c r="C8" s="104">
        <v>830.53215708699997</v>
      </c>
      <c r="D8" s="104">
        <v>20.548535431000001</v>
      </c>
      <c r="E8" s="104">
        <v>129.802256</v>
      </c>
      <c r="F8" s="104">
        <v>78.060860534</v>
      </c>
      <c r="G8" s="104">
        <v>343.56893881899998</v>
      </c>
      <c r="H8" s="104">
        <v>2339.0744921989999</v>
      </c>
      <c r="I8" s="104">
        <v>350.53088253300001</v>
      </c>
      <c r="J8" s="104">
        <v>123.697778074</v>
      </c>
      <c r="K8" s="104">
        <v>396.226095762</v>
      </c>
      <c r="L8" s="104">
        <v>139.871443941</v>
      </c>
      <c r="M8" s="105">
        <v>98.877407571999996</v>
      </c>
      <c r="N8" s="104">
        <v>234.87075629500001</v>
      </c>
      <c r="O8" s="104">
        <v>490.09217515799997</v>
      </c>
      <c r="P8" s="104">
        <v>301.39087159600001</v>
      </c>
      <c r="Q8" s="104">
        <v>284.52991723899999</v>
      </c>
      <c r="R8" s="104">
        <v>1647.078016636</v>
      </c>
      <c r="S8" s="104">
        <v>2937.9106313900002</v>
      </c>
      <c r="T8" s="104">
        <v>19433.360709572</v>
      </c>
      <c r="U8" s="104">
        <v>548.80821143799994</v>
      </c>
      <c r="V8" s="104">
        <v>12.027398164999999</v>
      </c>
      <c r="W8" s="104">
        <v>2081.5318423680001</v>
      </c>
      <c r="X8" s="104">
        <v>362.02219155</v>
      </c>
      <c r="Y8" s="104">
        <v>336.521376412</v>
      </c>
      <c r="Z8" s="104">
        <v>779.02080406300001</v>
      </c>
      <c r="AA8" s="104">
        <v>1541.122715234</v>
      </c>
      <c r="AB8" s="104">
        <v>2514.2760073260001</v>
      </c>
      <c r="AC8" s="101">
        <v>8.4229838180000005</v>
      </c>
      <c r="AD8" s="101">
        <v>265.57504780400001</v>
      </c>
      <c r="AE8" s="103">
        <v>237.368915125</v>
      </c>
    </row>
    <row r="9" spans="1:31" s="87" customFormat="1" ht="11.25" x14ac:dyDescent="0.2">
      <c r="A9" s="94" t="s">
        <v>62</v>
      </c>
      <c r="B9" s="100" t="s">
        <v>59</v>
      </c>
      <c r="C9" s="104">
        <v>526.20633534166404</v>
      </c>
      <c r="D9" s="104">
        <v>23.511322865872998</v>
      </c>
      <c r="E9" s="104">
        <v>44.698351331209594</v>
      </c>
      <c r="F9" s="104">
        <v>559.42391381464392</v>
      </c>
      <c r="G9" s="104">
        <v>313.98350495339599</v>
      </c>
      <c r="H9" s="104">
        <v>1950.1496626347198</v>
      </c>
      <c r="I9" s="104">
        <v>181.64715273074199</v>
      </c>
      <c r="J9" s="104">
        <v>69.348711972080395</v>
      </c>
      <c r="K9" s="104">
        <v>403.66996503458802</v>
      </c>
      <c r="L9" s="104">
        <v>122.5759894691904</v>
      </c>
      <c r="M9" s="105">
        <v>77.446970684141192</v>
      </c>
      <c r="N9" s="104">
        <v>155.5527866117344</v>
      </c>
      <c r="O9" s="104">
        <v>257.56211715107639</v>
      </c>
      <c r="P9" s="104">
        <v>177.68303877409119</v>
      </c>
      <c r="Q9" s="104">
        <v>365.1563058920832</v>
      </c>
      <c r="R9" s="104">
        <v>1589.0030126229678</v>
      </c>
      <c r="S9" s="104">
        <v>2105.855131027788</v>
      </c>
      <c r="T9" s="104">
        <v>17842.167531240681</v>
      </c>
      <c r="U9" s="104">
        <v>692.43610574515196</v>
      </c>
      <c r="V9" s="104">
        <v>35.299943085581837</v>
      </c>
      <c r="W9" s="104">
        <v>1721.3875940814239</v>
      </c>
      <c r="X9" s="104">
        <v>290.88570055299999</v>
      </c>
      <c r="Y9" s="104">
        <v>175.24211343577321</v>
      </c>
      <c r="Z9" s="104">
        <v>1127.373223077152</v>
      </c>
      <c r="AA9" s="104">
        <v>2060.6767217116158</v>
      </c>
      <c r="AB9" s="104">
        <v>2243.9186882426202</v>
      </c>
      <c r="AC9" s="101">
        <v>7.9979603638665608</v>
      </c>
      <c r="AD9" s="101">
        <v>270.15823980740117</v>
      </c>
      <c r="AE9" s="103">
        <v>293.31696822509321</v>
      </c>
    </row>
    <row r="10" spans="1:31" s="87" customFormat="1" ht="11.25" x14ac:dyDescent="0.2">
      <c r="A10" s="94" t="s">
        <v>58</v>
      </c>
      <c r="B10" s="100" t="s">
        <v>64</v>
      </c>
      <c r="C10" s="96">
        <v>197.19229006446</v>
      </c>
      <c r="D10" s="96">
        <v>24.966710687540001</v>
      </c>
      <c r="E10" s="96">
        <v>39.208871179999996</v>
      </c>
      <c r="F10" s="96">
        <v>134.09994869182</v>
      </c>
      <c r="G10" s="96">
        <v>206.19273194927999</v>
      </c>
      <c r="H10" s="96">
        <v>929.28841228333999</v>
      </c>
      <c r="I10" s="96">
        <v>154.44586985257999</v>
      </c>
      <c r="J10" s="96">
        <v>41.787433104559994</v>
      </c>
      <c r="K10" s="96">
        <v>310.52373979051998</v>
      </c>
      <c r="L10" s="96">
        <v>70.92816851856</v>
      </c>
      <c r="M10" s="97">
        <v>41.358775044040001</v>
      </c>
      <c r="N10" s="96">
        <v>61.669144627659996</v>
      </c>
      <c r="O10" s="96">
        <v>184.05250999908</v>
      </c>
      <c r="P10" s="96">
        <v>81.438285359959991</v>
      </c>
      <c r="Q10" s="96">
        <v>189.67519892538002</v>
      </c>
      <c r="R10" s="96">
        <v>852.14923395421999</v>
      </c>
      <c r="S10" s="96">
        <v>1466.7801460467001</v>
      </c>
      <c r="T10" s="96">
        <v>8889.7633245705601</v>
      </c>
      <c r="U10" s="96">
        <v>298.04951676834003</v>
      </c>
      <c r="V10" s="96">
        <v>17.8259589289</v>
      </c>
      <c r="W10" s="96">
        <v>816.37142540174</v>
      </c>
      <c r="X10" s="96">
        <v>146.48000954224</v>
      </c>
      <c r="Y10" s="96">
        <v>154.00964595962</v>
      </c>
      <c r="Z10" s="96">
        <v>274.96089597003999</v>
      </c>
      <c r="AA10" s="96">
        <v>1028.1780083215999</v>
      </c>
      <c r="AB10" s="96">
        <v>913.7888155992199</v>
      </c>
      <c r="AC10" s="96">
        <v>7.0808206274799996</v>
      </c>
      <c r="AD10" s="96">
        <v>118.27421149268</v>
      </c>
      <c r="AE10" s="98">
        <v>128.986545879</v>
      </c>
    </row>
    <row r="11" spans="1:31" s="87" customFormat="1" ht="11.25" x14ac:dyDescent="0.2">
      <c r="A11" s="94" t="s">
        <v>60</v>
      </c>
      <c r="B11" s="100" t="s">
        <v>64</v>
      </c>
      <c r="C11" s="96">
        <v>230.91111128</v>
      </c>
      <c r="D11" s="96">
        <v>10.37313292</v>
      </c>
      <c r="E11" s="96">
        <v>22.3846384</v>
      </c>
      <c r="F11" s="96">
        <v>109.812642986</v>
      </c>
      <c r="G11" s="96">
        <v>116.29599954299999</v>
      </c>
      <c r="H11" s="96">
        <v>732.68581027300002</v>
      </c>
      <c r="I11" s="96">
        <v>85.316825581000003</v>
      </c>
      <c r="J11" s="96">
        <v>39.985050805</v>
      </c>
      <c r="K11" s="96">
        <v>150.08895645000001</v>
      </c>
      <c r="L11" s="96">
        <v>42.596202318000003</v>
      </c>
      <c r="M11" s="97">
        <v>31.961551444000001</v>
      </c>
      <c r="N11" s="96">
        <v>72.171928995000002</v>
      </c>
      <c r="O11" s="96">
        <v>107.218141166</v>
      </c>
      <c r="P11" s="96">
        <v>86.148766875000007</v>
      </c>
      <c r="Q11" s="96">
        <v>155.17140844100001</v>
      </c>
      <c r="R11" s="96">
        <v>624.20946812800003</v>
      </c>
      <c r="S11" s="96">
        <v>1140.321242065</v>
      </c>
      <c r="T11" s="96">
        <v>7014.4206521189999</v>
      </c>
      <c r="U11" s="96">
        <v>240.31282086900001</v>
      </c>
      <c r="V11" s="96">
        <v>9.6826267280000007</v>
      </c>
      <c r="W11" s="96">
        <v>913.314226276</v>
      </c>
      <c r="X11" s="96">
        <v>125.31277329300001</v>
      </c>
      <c r="Y11" s="96">
        <v>133.60477104099999</v>
      </c>
      <c r="Z11" s="96">
        <v>237.372852188</v>
      </c>
      <c r="AA11" s="96">
        <v>806.10198301499997</v>
      </c>
      <c r="AB11" s="96">
        <v>595.18134096400001</v>
      </c>
      <c r="AC11" s="96">
        <v>2.9666445420000001</v>
      </c>
      <c r="AD11" s="96">
        <v>73.245286497999999</v>
      </c>
      <c r="AE11" s="98">
        <v>119.672449035</v>
      </c>
    </row>
    <row r="12" spans="1:31" s="87" customFormat="1" ht="11.25" x14ac:dyDescent="0.2">
      <c r="A12" s="94" t="s">
        <v>61</v>
      </c>
      <c r="B12" s="100" t="s">
        <v>64</v>
      </c>
      <c r="C12" s="96">
        <v>91.358537279570001</v>
      </c>
      <c r="D12" s="96">
        <v>2.26033889741</v>
      </c>
      <c r="E12" s="96">
        <v>14.27824816</v>
      </c>
      <c r="F12" s="96">
        <v>8.5866946587400008</v>
      </c>
      <c r="G12" s="96">
        <v>37.792583270089999</v>
      </c>
      <c r="H12" s="96">
        <v>257.29819414189001</v>
      </c>
      <c r="I12" s="96">
        <v>38.558397078630001</v>
      </c>
      <c r="J12" s="96">
        <v>13.60675558814</v>
      </c>
      <c r="K12" s="96">
        <v>43.584870533820002</v>
      </c>
      <c r="L12" s="96">
        <v>15.385858833509999</v>
      </c>
      <c r="M12" s="97">
        <v>10.87651483292</v>
      </c>
      <c r="N12" s="96">
        <v>25.835783192450002</v>
      </c>
      <c r="O12" s="96">
        <v>53.910139267379996</v>
      </c>
      <c r="P12" s="96">
        <v>33.152995875560002</v>
      </c>
      <c r="Q12" s="96">
        <v>31.298290896289998</v>
      </c>
      <c r="R12" s="96">
        <v>181.17858182996</v>
      </c>
      <c r="S12" s="96">
        <v>323.17016945290004</v>
      </c>
      <c r="T12" s="96">
        <v>2137.6696780529201</v>
      </c>
      <c r="U12" s="96">
        <v>60.368903258179991</v>
      </c>
      <c r="V12" s="96">
        <v>1.3230137981499999</v>
      </c>
      <c r="W12" s="96">
        <v>228.96850266048</v>
      </c>
      <c r="X12" s="96">
        <v>39.822441070499998</v>
      </c>
      <c r="Y12" s="96">
        <v>37.017351405319999</v>
      </c>
      <c r="Z12" s="96">
        <v>85.692288446930007</v>
      </c>
      <c r="AA12" s="96">
        <v>169.52349867574</v>
      </c>
      <c r="AB12" s="96">
        <v>276.57036080585999</v>
      </c>
      <c r="AC12" s="96">
        <v>0.92652821998000001</v>
      </c>
      <c r="AD12" s="96">
        <v>29.21325525844</v>
      </c>
      <c r="AE12" s="98">
        <v>26.11058066375</v>
      </c>
    </row>
    <row r="13" spans="1:31" s="87" customFormat="1" ht="11.25" x14ac:dyDescent="0.2">
      <c r="A13" s="94" t="s">
        <v>62</v>
      </c>
      <c r="B13" s="100" t="s">
        <v>64</v>
      </c>
      <c r="C13" s="96">
        <v>7.366888694783297</v>
      </c>
      <c r="D13" s="96">
        <v>0.32915852012222196</v>
      </c>
      <c r="E13" s="96">
        <v>0.6257769186369343</v>
      </c>
      <c r="F13" s="96">
        <v>7.831934793405015</v>
      </c>
      <c r="G13" s="96">
        <v>4.3957690693475442</v>
      </c>
      <c r="H13" s="96">
        <v>27.302095276886078</v>
      </c>
      <c r="I13" s="96">
        <v>2.5430601382303881</v>
      </c>
      <c r="J13" s="96">
        <v>0.9708819676091256</v>
      </c>
      <c r="K13" s="96">
        <v>5.6513795104842321</v>
      </c>
      <c r="L13" s="96">
        <v>1.7160638525686658</v>
      </c>
      <c r="M13" s="97">
        <v>1.0842575895779767</v>
      </c>
      <c r="N13" s="96">
        <v>2.1777390125642819</v>
      </c>
      <c r="O13" s="96">
        <v>3.6058696401150696</v>
      </c>
      <c r="P13" s="96">
        <v>2.4875625428372765</v>
      </c>
      <c r="Q13" s="96">
        <v>5.1121882824891651</v>
      </c>
      <c r="R13" s="96">
        <v>22.246042176721549</v>
      </c>
      <c r="S13" s="96">
        <v>29.481971834389032</v>
      </c>
      <c r="T13" s="96">
        <v>249.79034543736952</v>
      </c>
      <c r="U13" s="96">
        <v>9.6941054804321283</v>
      </c>
      <c r="V13" s="96">
        <v>0.49419920319814575</v>
      </c>
      <c r="W13" s="96">
        <v>24.099426317139937</v>
      </c>
      <c r="X13" s="96">
        <v>4.0723998077420003</v>
      </c>
      <c r="Y13" s="96">
        <v>2.453389588100825</v>
      </c>
      <c r="Z13" s="96">
        <v>15.783225123080129</v>
      </c>
      <c r="AA13" s="96">
        <v>28.849474103962621</v>
      </c>
      <c r="AB13" s="96">
        <v>31.414861635396683</v>
      </c>
      <c r="AC13" s="96">
        <v>0.11197144509413186</v>
      </c>
      <c r="AD13" s="96">
        <v>3.7822153573036164</v>
      </c>
      <c r="AE13" s="98">
        <v>4.106437555151305</v>
      </c>
    </row>
    <row r="14" spans="1:31" s="87" customFormat="1" ht="33.75" x14ac:dyDescent="0.2">
      <c r="A14" s="94" t="s">
        <v>65</v>
      </c>
      <c r="B14" s="100" t="s">
        <v>64</v>
      </c>
      <c r="C14" s="96">
        <v>526.8288273188133</v>
      </c>
      <c r="D14" s="96">
        <v>37.929341025072226</v>
      </c>
      <c r="E14" s="96">
        <v>76.497534658636923</v>
      </c>
      <c r="F14" s="96">
        <v>260.331221129965</v>
      </c>
      <c r="G14" s="96">
        <v>364.67708383171748</v>
      </c>
      <c r="H14" s="96">
        <v>1946.5745119751161</v>
      </c>
      <c r="I14" s="96">
        <v>280.86415265044036</v>
      </c>
      <c r="J14" s="96">
        <v>96.35012146530913</v>
      </c>
      <c r="K14" s="96">
        <v>509.84894628482419</v>
      </c>
      <c r="L14" s="96">
        <v>130.62629352263866</v>
      </c>
      <c r="M14" s="97">
        <v>85.281098910537963</v>
      </c>
      <c r="N14" s="96">
        <v>161.85459582767427</v>
      </c>
      <c r="O14" s="96">
        <v>348.78666007257505</v>
      </c>
      <c r="P14" s="96">
        <v>203.22761065335729</v>
      </c>
      <c r="Q14" s="96">
        <v>381.25708654515915</v>
      </c>
      <c r="R14" s="96">
        <v>1679.7833260889017</v>
      </c>
      <c r="S14" s="96">
        <v>2959.7535293989895</v>
      </c>
      <c r="T14" s="96">
        <v>18291.644000179851</v>
      </c>
      <c r="U14" s="96">
        <v>608.42534637595213</v>
      </c>
      <c r="V14" s="96">
        <v>29.32579865824815</v>
      </c>
      <c r="W14" s="96">
        <v>1982.7535806553599</v>
      </c>
      <c r="X14" s="96">
        <v>315.68762371348203</v>
      </c>
      <c r="Y14" s="96">
        <v>327.0851579940408</v>
      </c>
      <c r="Z14" s="96">
        <v>613.80926172805005</v>
      </c>
      <c r="AA14" s="96">
        <v>2032.6529641163024</v>
      </c>
      <c r="AB14" s="96">
        <v>1816.9553790044765</v>
      </c>
      <c r="AC14" s="96">
        <v>11.085964834554131</v>
      </c>
      <c r="AD14" s="96">
        <v>224.51496860642362</v>
      </c>
      <c r="AE14" s="98">
        <v>278.87601313290133</v>
      </c>
    </row>
    <row r="15" spans="1:31" s="87" customFormat="1" ht="11.25" customHeight="1" x14ac:dyDescent="0.2">
      <c r="A15" s="94" t="s">
        <v>66</v>
      </c>
      <c r="B15" s="95" t="s">
        <v>67</v>
      </c>
      <c r="C15" s="106">
        <v>5806081</v>
      </c>
      <c r="D15" s="106">
        <v>613894</v>
      </c>
      <c r="E15" s="106">
        <v>1324820</v>
      </c>
      <c r="F15" s="106">
        <v>4904240</v>
      </c>
      <c r="G15" s="106">
        <v>7000039</v>
      </c>
      <c r="H15" s="106">
        <v>37972812</v>
      </c>
      <c r="I15" s="106">
        <v>5517919</v>
      </c>
      <c r="J15" s="106">
        <v>1919968</v>
      </c>
      <c r="K15" s="106">
        <v>10724599</v>
      </c>
      <c r="L15" s="106">
        <v>2794184</v>
      </c>
      <c r="M15" s="107">
        <v>2080908</v>
      </c>
      <c r="N15" s="106">
        <v>4076246</v>
      </c>
      <c r="O15" s="106">
        <v>8858775</v>
      </c>
      <c r="P15" s="106">
        <v>5450421</v>
      </c>
      <c r="Q15" s="106">
        <v>10276617</v>
      </c>
      <c r="R15" s="106">
        <v>46937060</v>
      </c>
      <c r="S15" s="106">
        <v>83019213</v>
      </c>
      <c r="T15" s="106">
        <v>513471676</v>
      </c>
      <c r="U15" s="106">
        <v>17282163</v>
      </c>
      <c r="V15" s="106">
        <v>875899</v>
      </c>
      <c r="W15" s="106">
        <v>60359546</v>
      </c>
      <c r="X15" s="106">
        <v>9772756</v>
      </c>
      <c r="Y15" s="106">
        <v>10230185</v>
      </c>
      <c r="Z15" s="106">
        <v>19414458</v>
      </c>
      <c r="AA15" s="106">
        <v>66647112</v>
      </c>
      <c r="AB15" s="106">
        <v>67012883</v>
      </c>
      <c r="AC15" s="96">
        <v>493559</v>
      </c>
      <c r="AD15" s="96">
        <v>10649800</v>
      </c>
      <c r="AE15" s="98">
        <v>83019213</v>
      </c>
    </row>
    <row r="16" spans="1:31" s="87" customFormat="1" ht="12" customHeight="1" x14ac:dyDescent="0.2">
      <c r="A16" s="94" t="s">
        <v>56</v>
      </c>
      <c r="B16" s="95" t="s">
        <v>57</v>
      </c>
      <c r="C16" s="96">
        <f>C14/C15*1000000</f>
        <v>90.737422939640922</v>
      </c>
      <c r="D16" s="96">
        <f t="shared" ref="D16:AE16" si="1">D14/D15*1000000</f>
        <v>61.784837488348515</v>
      </c>
      <c r="E16" s="96">
        <f t="shared" si="1"/>
        <v>57.741832595097385</v>
      </c>
      <c r="F16" s="96">
        <f t="shared" si="1"/>
        <v>53.082887691052029</v>
      </c>
      <c r="G16" s="96">
        <f t="shared" si="1"/>
        <v>52.096436010101868</v>
      </c>
      <c r="H16" s="96">
        <f t="shared" si="1"/>
        <v>51.26232189428363</v>
      </c>
      <c r="I16" s="96">
        <f t="shared" si="1"/>
        <v>50.900376147319371</v>
      </c>
      <c r="J16" s="96">
        <f t="shared" si="1"/>
        <v>50.183191316370447</v>
      </c>
      <c r="K16" s="96">
        <f t="shared" si="1"/>
        <v>47.540140781471102</v>
      </c>
      <c r="L16" s="96">
        <f t="shared" si="1"/>
        <v>46.749352770840666</v>
      </c>
      <c r="M16" s="96">
        <f t="shared" si="1"/>
        <v>40.982637824708235</v>
      </c>
      <c r="N16" s="96">
        <f t="shared" si="1"/>
        <v>39.706778204179599</v>
      </c>
      <c r="O16" s="96">
        <f t="shared" si="1"/>
        <v>39.371883818312924</v>
      </c>
      <c r="P16" s="96">
        <f t="shared" si="1"/>
        <v>37.286589541130361</v>
      </c>
      <c r="Q16" s="96">
        <f t="shared" si="1"/>
        <v>37.099474130947875</v>
      </c>
      <c r="R16" s="96">
        <f t="shared" si="1"/>
        <v>35.787996224921237</v>
      </c>
      <c r="S16" s="96">
        <f t="shared" si="1"/>
        <v>35.651428415720943</v>
      </c>
      <c r="T16" s="96">
        <f t="shared" si="1"/>
        <v>35.623472248116471</v>
      </c>
      <c r="U16" s="96">
        <f t="shared" si="1"/>
        <v>35.205393351280861</v>
      </c>
      <c r="V16" s="96">
        <f t="shared" si="1"/>
        <v>33.480799336736482</v>
      </c>
      <c r="W16" s="96">
        <f t="shared" si="1"/>
        <v>32.849047285003763</v>
      </c>
      <c r="X16" s="96">
        <f t="shared" si="1"/>
        <v>32.302824680518164</v>
      </c>
      <c r="Y16" s="96">
        <f t="shared" si="1"/>
        <v>31.972555529938198</v>
      </c>
      <c r="Z16" s="96">
        <f t="shared" si="1"/>
        <v>31.616090530472189</v>
      </c>
      <c r="AA16" s="96">
        <f t="shared" si="1"/>
        <v>30.498740352264662</v>
      </c>
      <c r="AB16" s="96">
        <f t="shared" si="1"/>
        <v>27.113523514642349</v>
      </c>
      <c r="AC16" s="96">
        <f t="shared" si="1"/>
        <v>22.461275824276594</v>
      </c>
      <c r="AD16" s="96">
        <f t="shared" si="1"/>
        <v>21.08161360837045</v>
      </c>
      <c r="AE16" s="96">
        <f t="shared" si="1"/>
        <v>3.3591743772962692</v>
      </c>
    </row>
    <row r="22" spans="1:1" x14ac:dyDescent="0.25">
      <c r="A22" t="s">
        <v>3</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Graf 1</vt:lpstr>
      <vt:lpstr>Graf 2</vt:lpstr>
      <vt:lpstr>Graf 3</vt:lpstr>
      <vt:lpstr>Graf 4</vt:lpstr>
      <vt:lpstr>Graf 5</vt:lpstr>
      <vt:lpstr>Graf 6</vt:lpstr>
      <vt:lpstr>Graf 7</vt:lpstr>
      <vt:lpstr>Graf 8</vt:lpstr>
      <vt:lpstr>Graf 9</vt:lpstr>
      <vt:lpstr>Graf 10</vt:lpstr>
      <vt:lpstr>Graf 11</vt:lpstr>
      <vt:lpstr>Graf 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2021-07-26T13:32:34Z</dcterms:modified>
</cp:coreProperties>
</file>