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omments6.xml" ContentType="application/vnd.openxmlformats-officedocument.spreadsheetml.comments+xml"/>
  <Override PartName="/xl/drawings/drawing14.xml" ContentType="application/vnd.openxmlformats-officedocument.drawing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" activeTab="13"/>
  </bookViews>
  <sheets>
    <sheet name="Graf 1" sheetId="1" r:id="rId1"/>
    <sheet name="Graf 2" sheetId="2" r:id="rId2"/>
    <sheet name="Graf 3" sheetId="3" r:id="rId3"/>
    <sheet name="Graf 4" sheetId="4" r:id="rId4"/>
    <sheet name="Graf 5" sheetId="5" r:id="rId5"/>
    <sheet name="Graf 6" sheetId="6" r:id="rId6"/>
    <sheet name="Graf 7" sheetId="7" r:id="rId7"/>
    <sheet name="Graf 8" sheetId="8" r:id="rId8"/>
    <sheet name="Graf 9" sheetId="9" r:id="rId9"/>
    <sheet name="Graf 10" sheetId="10" r:id="rId10"/>
    <sheet name="Graf 11" sheetId="11" r:id="rId11"/>
    <sheet name="Graf 12" sheetId="12" r:id="rId12"/>
    <sheet name="Graf 13" sheetId="13" r:id="rId13"/>
    <sheet name="Graf 14" sheetId="14" r:id="rId14"/>
  </sheets>
  <calcPr calcId="152511"/>
</workbook>
</file>

<file path=xl/calcChain.xml><?xml version="1.0" encoding="utf-8"?>
<calcChain xmlns="http://schemas.openxmlformats.org/spreadsheetml/2006/main">
  <c r="D9" i="14" l="1"/>
  <c r="D8" i="14"/>
  <c r="D7" i="14"/>
  <c r="E6" i="14"/>
  <c r="D6" i="14"/>
  <c r="D5" i="14"/>
  <c r="D4" i="14"/>
  <c r="H8" i="13"/>
  <c r="G8" i="13"/>
  <c r="F8" i="13"/>
  <c r="E8" i="13"/>
  <c r="J13" i="4" l="1"/>
  <c r="H13" i="4"/>
  <c r="G13" i="4"/>
  <c r="F13" i="4"/>
  <c r="E13" i="4"/>
  <c r="D13" i="4"/>
</calcChain>
</file>

<file path=xl/comments1.xml><?xml version="1.0" encoding="utf-8"?>
<comments xmlns="http://schemas.openxmlformats.org/spreadsheetml/2006/main">
  <authors>
    <author>Avtor</author>
  </authors>
  <commentList>
    <comment ref="A2" authorId="0" shapeId="0">
      <text>
        <r>
          <rPr>
            <sz val="10"/>
            <rFont val="Arial"/>
            <family val="2"/>
            <charset val="238"/>
          </rPr>
          <t>Slovenski naziv Y osi</t>
        </r>
      </text>
    </comment>
    <comment ref="B3" authorId="0" shapeId="0">
      <text>
        <r>
          <rPr>
            <sz val="10"/>
            <rFont val="Arial"/>
            <family val="2"/>
            <charset val="238"/>
          </rPr>
          <t>Slovenski naziv Y osi</t>
        </r>
      </text>
    </comment>
    <comment ref="A4" authorId="0" shapeId="0">
      <text>
        <r>
          <rPr>
            <sz val="10"/>
            <rFont val="Arial"/>
            <family val="2"/>
            <charset val="238"/>
          </rPr>
          <t>Slovenski naziv Y osi</t>
        </r>
      </text>
    </comment>
  </commentList>
</comments>
</file>

<file path=xl/comments2.xml><?xml version="1.0" encoding="utf-8"?>
<comments xmlns="http://schemas.openxmlformats.org/spreadsheetml/2006/main">
  <authors>
    <author>Avtor</author>
  </authors>
  <commentList>
    <comment ref="A2" authorId="0" shapeId="0">
      <text>
        <r>
          <rPr>
            <sz val="10"/>
            <rFont val="Arial"/>
            <family val="2"/>
            <charset val="238"/>
          </rPr>
          <t>Slovenski naziv Y osi</t>
        </r>
      </text>
    </comment>
  </commentList>
</comments>
</file>

<file path=xl/comments3.xml><?xml version="1.0" encoding="utf-8"?>
<comments xmlns="http://schemas.openxmlformats.org/spreadsheetml/2006/main">
  <authors>
    <author>Avtor</author>
  </authors>
  <commentList>
    <comment ref="A2" authorId="0" shapeId="0">
      <text>
        <r>
          <rPr>
            <sz val="10"/>
            <rFont val="Arial"/>
            <family val="2"/>
            <charset val="238"/>
          </rPr>
          <t>Slovenski naziv Y osi</t>
        </r>
      </text>
    </comment>
  </commentList>
</comments>
</file>

<file path=xl/comments4.xml><?xml version="1.0" encoding="utf-8"?>
<comments xmlns="http://schemas.openxmlformats.org/spreadsheetml/2006/main">
  <authors>
    <author>Avtor</author>
  </authors>
  <commentList>
    <comment ref="A2" authorId="0" shapeId="0">
      <text>
        <r>
          <rPr>
            <sz val="10"/>
            <rFont val="Arial"/>
            <family val="2"/>
            <charset val="238"/>
          </rPr>
          <t>Slovenski naziv Y osi</t>
        </r>
      </text>
    </comment>
  </commentList>
</comments>
</file>

<file path=xl/comments5.xml><?xml version="1.0" encoding="utf-8"?>
<comments xmlns="http://schemas.openxmlformats.org/spreadsheetml/2006/main">
  <authors>
    <author>Avtor</author>
  </authors>
  <commentList>
    <comment ref="A2" authorId="0" shapeId="0">
      <text>
        <r>
          <rPr>
            <sz val="10"/>
            <rFont val="Arial"/>
            <family val="2"/>
            <charset val="238"/>
          </rPr>
          <t>Slovenski naziv Y osi</t>
        </r>
      </text>
    </comment>
  </commentList>
</comments>
</file>

<file path=xl/comments6.xml><?xml version="1.0" encoding="utf-8"?>
<comments xmlns="http://schemas.openxmlformats.org/spreadsheetml/2006/main">
  <authors>
    <author>Avtor</author>
  </authors>
  <commentList>
    <comment ref="A2" authorId="0" shapeId="0">
      <text>
        <r>
          <rPr>
            <b/>
            <sz val="8"/>
            <color indexed="81"/>
            <rFont val="Tahoma"/>
            <family val="2"/>
            <charset val="238"/>
          </rPr>
          <t>Avtor:</t>
        </r>
        <r>
          <rPr>
            <sz val="8"/>
            <color indexed="81"/>
            <rFont val="Tahoma"/>
            <family val="2"/>
            <charset val="238"/>
          </rPr>
          <t xml:space="preserve">
Slovenski naziv Y osi</t>
        </r>
      </text>
    </comment>
  </commentList>
</comments>
</file>

<file path=xl/comments7.xml><?xml version="1.0" encoding="utf-8"?>
<comments xmlns="http://schemas.openxmlformats.org/spreadsheetml/2006/main">
  <authors>
    <author>Avtor</author>
  </authors>
  <commentList>
    <comment ref="A2" authorId="0" shapeId="0">
      <text>
        <r>
          <rPr>
            <sz val="10"/>
            <rFont val="Arial"/>
            <family val="2"/>
            <charset val="238"/>
          </rPr>
          <t>Slovenski naziv Y osi</t>
        </r>
      </text>
    </comment>
  </commentList>
</comments>
</file>

<file path=xl/sharedStrings.xml><?xml version="1.0" encoding="utf-8"?>
<sst xmlns="http://schemas.openxmlformats.org/spreadsheetml/2006/main" count="325" uniqueCount="134">
  <si>
    <t>ZD05-3</t>
  </si>
  <si>
    <t>ZD05-2</t>
  </si>
  <si>
    <t>VD08-5</t>
  </si>
  <si>
    <t>ZD04-2</t>
  </si>
  <si>
    <t>ZD03-1</t>
  </si>
  <si>
    <t>ZD18-1</t>
  </si>
  <si>
    <t>ZD29-1</t>
  </si>
  <si>
    <t>ZD20-1</t>
  </si>
  <si>
    <t>ZD25-1</t>
  </si>
  <si>
    <t>ZD15-1</t>
  </si>
  <si>
    <t>ZD15-2</t>
  </si>
  <si>
    <t>ZD17-1</t>
  </si>
  <si>
    <t>ZD19-1</t>
  </si>
  <si>
    <t>ZD21-1</t>
  </si>
  <si>
    <t>delež (%)</t>
  </si>
  <si>
    <t>enota</t>
  </si>
  <si>
    <t>Gorenjska</t>
  </si>
  <si>
    <t>Goriška</t>
  </si>
  <si>
    <t>JV Slo</t>
  </si>
  <si>
    <t>Koroška</t>
  </si>
  <si>
    <t>Obalno-kraška</t>
  </si>
  <si>
    <t>Osrednjeslovenska</t>
  </si>
  <si>
    <t>Podravska</t>
  </si>
  <si>
    <t>Pomurska</t>
  </si>
  <si>
    <t>Posavska</t>
  </si>
  <si>
    <t>Prim.-notransjka</t>
  </si>
  <si>
    <t>Savinjska</t>
  </si>
  <si>
    <t>Zasavska</t>
  </si>
  <si>
    <t>Slovenija</t>
  </si>
  <si>
    <t>mala (50-1000)</t>
  </si>
  <si>
    <t>%</t>
  </si>
  <si>
    <t>srednja (1000-10.000)</t>
  </si>
  <si>
    <t>-</t>
  </si>
  <si>
    <t>velika (&gt;10.000)</t>
  </si>
  <si>
    <t>brez nadzora</t>
  </si>
  <si>
    <t>Število oskrbovalnih območij</t>
  </si>
  <si>
    <t>Enota</t>
  </si>
  <si>
    <t>50-500</t>
  </si>
  <si>
    <t>št.</t>
  </si>
  <si>
    <t>501-1.000</t>
  </si>
  <si>
    <t>1.001 - 5.000</t>
  </si>
  <si>
    <t>5.001 - 10.000</t>
  </si>
  <si>
    <t>10.001 - 20.000</t>
  </si>
  <si>
    <t>20.001 - 50.000</t>
  </si>
  <si>
    <t>50.001 - 100.000</t>
  </si>
  <si>
    <t>&gt; 100.000</t>
  </si>
  <si>
    <t>Število izpostavljenih prebivalcev</t>
  </si>
  <si>
    <t>Pesticidi</t>
  </si>
  <si>
    <t>Število obolelih</t>
  </si>
  <si>
    <t>Zdravstvena regija</t>
  </si>
  <si>
    <t>Celje</t>
  </si>
  <si>
    <t>Koper</t>
  </si>
  <si>
    <t>Kranj</t>
  </si>
  <si>
    <t>Ljubljana</t>
  </si>
  <si>
    <t>Maribor</t>
  </si>
  <si>
    <t>Murska Sobota</t>
  </si>
  <si>
    <t>Nova Gorica</t>
  </si>
  <si>
    <t>Novo mesto</t>
  </si>
  <si>
    <t>Ravne na Koroškem</t>
  </si>
  <si>
    <t>Skupaj</t>
  </si>
  <si>
    <t>delež izpostavljenih otrok (%)</t>
  </si>
  <si>
    <t>0-20 µg/m3</t>
  </si>
  <si>
    <t>21-30 µg/m3</t>
  </si>
  <si>
    <t>31-40 µg/m3</t>
  </si>
  <si>
    <t>&gt; 41 µg/m3</t>
  </si>
  <si>
    <t>število smrti/100.000 prebivalcev</t>
  </si>
  <si>
    <t>Teritorialna enota</t>
  </si>
  <si>
    <t>Vzhodna Slovenija</t>
  </si>
  <si>
    <t>Zahodna Slovenija</t>
  </si>
  <si>
    <t xml:space="preserve">Slovenija </t>
  </si>
  <si>
    <t>SOMO35</t>
  </si>
  <si>
    <t>merilno mesto</t>
  </si>
  <si>
    <t>Ljubljana Bežigrad</t>
  </si>
  <si>
    <t>micro g/m3.d</t>
  </si>
  <si>
    <t>Hrastnik</t>
  </si>
  <si>
    <t>Zagorje</t>
  </si>
  <si>
    <t>Trbovlje</t>
  </si>
  <si>
    <t>Iskrba</t>
  </si>
  <si>
    <t>Otlica</t>
  </si>
  <si>
    <t>Murska Sobota Rakičan</t>
  </si>
  <si>
    <t>Krvavec</t>
  </si>
  <si>
    <t>povprečna temperatura</t>
  </si>
  <si>
    <t>datum</t>
  </si>
  <si>
    <t>Dnevno število umrlih</t>
  </si>
  <si>
    <t>število umrlih</t>
  </si>
  <si>
    <t>Dnevna psevdo ekvivalentna temperatura</t>
  </si>
  <si>
    <t>°C</t>
  </si>
  <si>
    <t>prijavljeni primeri</t>
  </si>
  <si>
    <t>prijavljeni primeri lymske borelioze</t>
  </si>
  <si>
    <t>število</t>
  </si>
  <si>
    <t>prijavljeni primeri klopnega meningoencafalitisa</t>
  </si>
  <si>
    <t>Kategorija živil</t>
  </si>
  <si>
    <t>Zrna in izdelki</t>
  </si>
  <si>
    <t>Zelenjava in izdelki</t>
  </si>
  <si>
    <t>Škrobnate korenine in gomolji</t>
  </si>
  <si>
    <t>Stročnice, oreščki, oljna semena</t>
  </si>
  <si>
    <t>Sadje in sadni izdelki</t>
  </si>
  <si>
    <t>Meso in užitna drobovina</t>
  </si>
  <si>
    <t>Ribe in morska hrana</t>
  </si>
  <si>
    <t>Mleko in mlečni izdelki</t>
  </si>
  <si>
    <t>Jajca in izdelki</t>
  </si>
  <si>
    <t>Sladkor in sladkorni izdelki</t>
  </si>
  <si>
    <t>Maščobe in olja</t>
  </si>
  <si>
    <t>Sadni in zelenjavni sokovi</t>
  </si>
  <si>
    <t>Brezalkoholne pijače</t>
  </si>
  <si>
    <t>Alkoholne pijače</t>
  </si>
  <si>
    <t>Pitna voda</t>
  </si>
  <si>
    <t>Zelišča, začimbe in dišave</t>
  </si>
  <si>
    <t>Otroška hrana</t>
  </si>
  <si>
    <t>Živila za posebne prehranske namene</t>
  </si>
  <si>
    <t>Sestavljena živila</t>
  </si>
  <si>
    <t>Prigrizki, deserti in podobno</t>
  </si>
  <si>
    <t>mg/kg</t>
  </si>
  <si>
    <t>EU</t>
  </si>
  <si>
    <t>delež otrok (%)</t>
  </si>
  <si>
    <r>
      <t xml:space="preserve">več kot 100 </t>
    </r>
    <r>
      <rPr>
        <sz val="11"/>
        <color theme="1"/>
        <rFont val="Calibri"/>
        <family val="2"/>
        <scheme val="minor"/>
      </rPr>
      <t>µ</t>
    </r>
    <r>
      <rPr>
        <sz val="10"/>
        <rFont val="Tahoma"/>
        <family val="2"/>
        <charset val="238"/>
      </rPr>
      <t>g/l</t>
    </r>
  </si>
  <si>
    <r>
      <t>50 µg/l in več ter manj kot 1</t>
    </r>
    <r>
      <rPr>
        <sz val="10"/>
        <rFont val="Tahoma"/>
        <family val="2"/>
        <charset val="238"/>
      </rPr>
      <t xml:space="preserve">00 </t>
    </r>
    <r>
      <rPr>
        <sz val="11"/>
        <color theme="1"/>
        <rFont val="Calibri"/>
        <family val="2"/>
        <scheme val="minor"/>
      </rPr>
      <t>µ</t>
    </r>
    <r>
      <rPr>
        <sz val="10"/>
        <rFont val="Tahoma"/>
        <family val="2"/>
        <charset val="238"/>
      </rPr>
      <t>g/l</t>
    </r>
  </si>
  <si>
    <r>
      <t xml:space="preserve">manj kot 50 </t>
    </r>
    <r>
      <rPr>
        <sz val="11"/>
        <color theme="1"/>
        <rFont val="Calibri"/>
        <family val="2"/>
        <scheme val="minor"/>
      </rPr>
      <t>µ</t>
    </r>
    <r>
      <rPr>
        <sz val="10"/>
        <rFont val="Tahoma"/>
        <family val="2"/>
        <charset val="238"/>
      </rPr>
      <t>g/l</t>
    </r>
  </si>
  <si>
    <t xml:space="preserve">prijavljeni izbruhi okužb s hrano </t>
  </si>
  <si>
    <t>Mesto pojava</t>
  </si>
  <si>
    <t>Obrat javne prehrane</t>
  </si>
  <si>
    <t>Št. prijavljenih izbruhov</t>
  </si>
  <si>
    <t>Gostinski obrat, hotel</t>
  </si>
  <si>
    <t>Gospodinjstvo</t>
  </si>
  <si>
    <t>Bolnišnica, dom starejših občanov, zdravilišče, vrtci, šola, drugo</t>
  </si>
  <si>
    <t>Incidenca ČNB</t>
  </si>
  <si>
    <t>Vse prijave ČNB</t>
  </si>
  <si>
    <t>VSE PRIJAVE ČNB</t>
  </si>
  <si>
    <t>št. prijav/100.000 preb.</t>
  </si>
  <si>
    <t>ČNB neznane etiologije (A04.9, A05.9 A08.4, A09)</t>
  </si>
  <si>
    <t>Salmoneloze (A02)</t>
  </si>
  <si>
    <t>Rotaviroze (A08.0)</t>
  </si>
  <si>
    <t>Kampilobakterioze (A04.5)</t>
  </si>
  <si>
    <t>Druge opredeljene ČNB (A04.8, A05.8, A08.3, A08.5)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</si>
</sst>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0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Verdana"/>
      <family val="2"/>
      <charset val="238"/>
    </font>
    <font>
      <b/>
      <sz val="8"/>
      <name val="Verdana"/>
      <family val="2"/>
      <charset val="238"/>
    </font>
    <font>
      <sz val="10"/>
      <name val="Arial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11"/>
      <name val="Calibri"/>
      <family val="2"/>
      <charset val="238"/>
      <scheme val="minor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sz val="9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Tahoma"/>
      <family val="2"/>
      <charset val="238"/>
    </font>
    <font>
      <sz val="10"/>
      <name val="Calibri"/>
      <family val="2"/>
      <charset val="238"/>
      <scheme val="minor"/>
    </font>
    <font>
      <sz val="9"/>
      <name val="Tahoma"/>
      <family val="2"/>
      <charset val="238"/>
    </font>
    <font>
      <sz val="9"/>
      <name val="Verdana"/>
      <family val="2"/>
      <charset val="238"/>
    </font>
    <font>
      <sz val="8"/>
      <name val="Tahoma"/>
      <family val="2"/>
      <charset val="238"/>
    </font>
    <font>
      <b/>
      <sz val="9"/>
      <name val="Verdana"/>
      <family val="2"/>
      <charset val="238"/>
    </font>
    <font>
      <b/>
      <sz val="8"/>
      <name val="Tahoma"/>
      <family val="2"/>
      <charset val="238"/>
    </font>
    <font>
      <sz val="8"/>
      <color indexed="8"/>
      <name val="Verdan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66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6" fillId="0" borderId="0"/>
  </cellStyleXfs>
  <cellXfs count="107">
    <xf numFmtId="0" fontId="0" fillId="0" borderId="0" xfId="0"/>
    <xf numFmtId="0" fontId="4" fillId="2" borderId="0" xfId="0" applyFont="1" applyFill="1"/>
    <xf numFmtId="0" fontId="5" fillId="0" borderId="0" xfId="0" applyFont="1" applyFill="1"/>
    <xf numFmtId="0" fontId="5" fillId="0" borderId="0" xfId="0" applyFont="1" applyFill="1" applyBorder="1"/>
    <xf numFmtId="0" fontId="4" fillId="0" borderId="0" xfId="0" applyFont="1"/>
    <xf numFmtId="0" fontId="4" fillId="3" borderId="1" xfId="0" applyFont="1" applyFill="1" applyBorder="1"/>
    <xf numFmtId="0" fontId="4" fillId="2" borderId="1" xfId="0" applyFont="1" applyFill="1" applyBorder="1"/>
    <xf numFmtId="164" fontId="4" fillId="0" borderId="1" xfId="0" applyNumberFormat="1" applyFont="1" applyBorder="1"/>
    <xf numFmtId="0" fontId="5" fillId="2" borderId="1" xfId="0" applyFont="1" applyFill="1" applyBorder="1"/>
    <xf numFmtId="0" fontId="4" fillId="0" borderId="1" xfId="0" applyFont="1" applyBorder="1"/>
    <xf numFmtId="0" fontId="4" fillId="3" borderId="2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4" fillId="0" borderId="1" xfId="0" applyFont="1" applyFill="1" applyBorder="1"/>
    <xf numFmtId="0" fontId="5" fillId="2" borderId="1" xfId="0" applyNumberFormat="1" applyFont="1" applyFill="1" applyBorder="1"/>
    <xf numFmtId="0" fontId="5" fillId="2" borderId="1" xfId="0" applyNumberFormat="1" applyFont="1" applyFill="1" applyBorder="1" applyAlignment="1">
      <alignment horizontal="center"/>
    </xf>
    <xf numFmtId="0" fontId="5" fillId="2" borderId="3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top" wrapText="1"/>
    </xf>
    <xf numFmtId="0" fontId="9" fillId="0" borderId="0" xfId="0" applyFont="1"/>
    <xf numFmtId="0" fontId="9" fillId="0" borderId="0" xfId="0" applyFont="1" applyFill="1"/>
    <xf numFmtId="0" fontId="4" fillId="0" borderId="1" xfId="0" applyFont="1" applyBorder="1" applyAlignment="1">
      <alignment horizontal="center"/>
    </xf>
    <xf numFmtId="0" fontId="10" fillId="2" borderId="0" xfId="0" applyFont="1" applyFill="1" applyAlignment="1">
      <alignment wrapText="1"/>
    </xf>
    <xf numFmtId="0" fontId="10" fillId="0" borderId="0" xfId="0" applyFont="1"/>
    <xf numFmtId="0" fontId="10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wrapText="1"/>
    </xf>
    <xf numFmtId="3" fontId="4" fillId="0" borderId="1" xfId="0" applyNumberFormat="1" applyFont="1" applyBorder="1" applyAlignment="1">
      <alignment horizontal="center" wrapText="1"/>
    </xf>
    <xf numFmtId="3" fontId="4" fillId="0" borderId="1" xfId="0" applyNumberFormat="1" applyFont="1" applyBorder="1" applyAlignment="1">
      <alignment horizontal="center"/>
    </xf>
    <xf numFmtId="3" fontId="4" fillId="0" borderId="1" xfId="0" applyNumberFormat="1" applyFont="1" applyFill="1" applyBorder="1" applyAlignment="1">
      <alignment horizontal="center"/>
    </xf>
    <xf numFmtId="3" fontId="12" fillId="5" borderId="1" xfId="0" applyNumberFormat="1" applyFont="1" applyFill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0" fontId="6" fillId="2" borderId="0" xfId="0" applyFont="1" applyFill="1" applyAlignment="1">
      <alignment wrapText="1"/>
    </xf>
    <xf numFmtId="0" fontId="13" fillId="0" borderId="0" xfId="0" applyFont="1" applyFill="1"/>
    <xf numFmtId="0" fontId="6" fillId="2" borderId="1" xfId="0" applyFont="1" applyFill="1" applyBorder="1"/>
    <xf numFmtId="0" fontId="6" fillId="0" borderId="1" xfId="0" applyFont="1" applyFill="1" applyBorder="1"/>
    <xf numFmtId="0" fontId="14" fillId="2" borderId="1" xfId="0" applyNumberFormat="1" applyFont="1" applyFill="1" applyBorder="1"/>
    <xf numFmtId="0" fontId="14" fillId="2" borderId="2" xfId="0" applyNumberFormat="1" applyFont="1" applyFill="1" applyBorder="1"/>
    <xf numFmtId="0" fontId="6" fillId="2" borderId="1" xfId="0" applyFont="1" applyFill="1" applyBorder="1" applyAlignment="1">
      <alignment horizontal="center" vertical="top" wrapText="1"/>
    </xf>
    <xf numFmtId="1" fontId="0" fillId="0" borderId="1" xfId="0" applyNumberFormat="1" applyBorder="1" applyAlignment="1">
      <alignment horizontal="right"/>
    </xf>
    <xf numFmtId="1" fontId="0" fillId="0" borderId="1" xfId="0" applyNumberFormat="1" applyBorder="1"/>
    <xf numFmtId="0" fontId="0" fillId="2" borderId="1" xfId="0" applyNumberFormat="1" applyFont="1" applyFill="1" applyBorder="1"/>
    <xf numFmtId="1" fontId="15" fillId="0" borderId="1" xfId="0" applyNumberFormat="1" applyFont="1" applyBorder="1" applyAlignment="1">
      <alignment horizontal="right"/>
    </xf>
    <xf numFmtId="1" fontId="15" fillId="0" borderId="1" xfId="0" applyNumberFormat="1" applyFont="1" applyBorder="1"/>
    <xf numFmtId="0" fontId="6" fillId="2" borderId="1" xfId="0" applyFont="1" applyFill="1" applyBorder="1" applyAlignment="1">
      <alignment wrapText="1"/>
    </xf>
    <xf numFmtId="0" fontId="4" fillId="0" borderId="0" xfId="0" applyFont="1" applyBorder="1" applyAlignment="1">
      <alignment wrapText="1"/>
    </xf>
    <xf numFmtId="0" fontId="0" fillId="2" borderId="1" xfId="0" applyNumberFormat="1" applyFill="1" applyBorder="1"/>
    <xf numFmtId="0" fontId="4" fillId="6" borderId="1" xfId="0" applyFont="1" applyFill="1" applyBorder="1"/>
    <xf numFmtId="0" fontId="11" fillId="0" borderId="0" xfId="0" applyFont="1" applyFill="1"/>
    <xf numFmtId="0" fontId="11" fillId="0" borderId="0" xfId="0" applyFont="1" applyFill="1" applyBorder="1"/>
    <xf numFmtId="0" fontId="4" fillId="6" borderId="1" xfId="0" applyNumberFormat="1" applyFont="1" applyFill="1" applyBorder="1"/>
    <xf numFmtId="0" fontId="4" fillId="6" borderId="5" xfId="0" applyFont="1" applyFill="1" applyBorder="1" applyAlignment="1" applyProtection="1">
      <alignment wrapText="1"/>
    </xf>
    <xf numFmtId="164" fontId="4" fillId="4" borderId="1" xfId="0" applyNumberFormat="1" applyFont="1" applyFill="1" applyBorder="1" applyAlignment="1" applyProtection="1">
      <alignment horizontal="right"/>
    </xf>
    <xf numFmtId="0" fontId="4" fillId="6" borderId="1" xfId="0" applyFont="1" applyFill="1" applyBorder="1" applyAlignment="1" applyProtection="1">
      <alignment wrapText="1"/>
    </xf>
    <xf numFmtId="0" fontId="4" fillId="6" borderId="1" xfId="0" applyFont="1" applyFill="1" applyBorder="1" applyAlignment="1">
      <alignment wrapText="1"/>
    </xf>
    <xf numFmtId="164" fontId="4" fillId="4" borderId="1" xfId="0" applyNumberFormat="1" applyFont="1" applyFill="1" applyBorder="1" applyAlignment="1">
      <alignment horizontal="right" wrapText="1"/>
    </xf>
    <xf numFmtId="164" fontId="4" fillId="4" borderId="1" xfId="0" applyNumberFormat="1" applyFont="1" applyFill="1" applyBorder="1"/>
    <xf numFmtId="0" fontId="13" fillId="2" borderId="1" xfId="0" applyFont="1" applyFill="1" applyBorder="1"/>
    <xf numFmtId="1" fontId="0" fillId="0" borderId="0" xfId="0" applyNumberFormat="1" applyBorder="1"/>
    <xf numFmtId="0" fontId="6" fillId="2" borderId="1" xfId="0" applyNumberFormat="1" applyFont="1" applyFill="1" applyBorder="1"/>
    <xf numFmtId="0" fontId="6" fillId="2" borderId="1" xfId="0" applyFont="1" applyFill="1" applyBorder="1" applyAlignment="1">
      <alignment horizontal="justify" vertical="top" wrapText="1"/>
    </xf>
    <xf numFmtId="0" fontId="0" fillId="2" borderId="1" xfId="0" applyFill="1" applyBorder="1"/>
    <xf numFmtId="1" fontId="16" fillId="3" borderId="1" xfId="0" applyNumberFormat="1" applyFont="1" applyFill="1" applyBorder="1"/>
    <xf numFmtId="1" fontId="16" fillId="0" borderId="1" xfId="0" applyNumberFormat="1" applyFont="1" applyBorder="1"/>
    <xf numFmtId="1" fontId="16" fillId="0" borderId="1" xfId="0" applyNumberFormat="1" applyFont="1" applyFill="1" applyBorder="1"/>
    <xf numFmtId="0" fontId="17" fillId="2" borderId="1" xfId="0" applyFont="1" applyFill="1" applyBorder="1" applyAlignment="1">
      <alignment horizontal="justify" vertical="top" wrapText="1"/>
    </xf>
    <xf numFmtId="0" fontId="0" fillId="2" borderId="4" xfId="0" applyFill="1" applyBorder="1"/>
    <xf numFmtId="0" fontId="6" fillId="2" borderId="4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wrapText="1"/>
    </xf>
    <xf numFmtId="0" fontId="4" fillId="0" borderId="0" xfId="0" applyFont="1" applyAlignment="1">
      <alignment wrapText="1"/>
    </xf>
    <xf numFmtId="0" fontId="4" fillId="2" borderId="1" xfId="0" applyFont="1" applyFill="1" applyBorder="1" applyAlignment="1">
      <alignment wrapText="1"/>
    </xf>
    <xf numFmtId="14" fontId="0" fillId="0" borderId="0" xfId="0" applyNumberFormat="1"/>
    <xf numFmtId="0" fontId="18" fillId="2" borderId="1" xfId="0" applyFont="1" applyFill="1" applyBorder="1"/>
    <xf numFmtId="0" fontId="18" fillId="2" borderId="1" xfId="0" applyFont="1" applyFill="1" applyBorder="1" applyAlignment="1">
      <alignment wrapText="1"/>
    </xf>
    <xf numFmtId="0" fontId="19" fillId="2" borderId="3" xfId="0" applyFont="1" applyFill="1" applyBorder="1" applyAlignment="1">
      <alignment wrapText="1"/>
    </xf>
    <xf numFmtId="0" fontId="19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horizontal="center" wrapText="1"/>
    </xf>
    <xf numFmtId="0" fontId="19" fillId="2" borderId="1" xfId="0" applyFont="1" applyFill="1" applyBorder="1"/>
    <xf numFmtId="0" fontId="12" fillId="3" borderId="1" xfId="0" applyFont="1" applyFill="1" applyBorder="1"/>
    <xf numFmtId="0" fontId="3" fillId="7" borderId="1" xfId="0" applyFont="1" applyFill="1" applyBorder="1" applyAlignment="1">
      <alignment wrapText="1"/>
    </xf>
    <xf numFmtId="0" fontId="0" fillId="7" borderId="1" xfId="0" applyFont="1" applyFill="1" applyBorder="1"/>
    <xf numFmtId="0" fontId="0" fillId="7" borderId="1" xfId="0" applyFont="1" applyFill="1" applyBorder="1" applyAlignment="1">
      <alignment wrapText="1"/>
    </xf>
    <xf numFmtId="0" fontId="3" fillId="7" borderId="1" xfId="0" applyFont="1" applyFill="1" applyBorder="1"/>
    <xf numFmtId="165" fontId="1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165" fontId="1" fillId="0" borderId="1" xfId="0" applyNumberFormat="1" applyFont="1" applyFill="1" applyBorder="1"/>
    <xf numFmtId="166" fontId="1" fillId="0" borderId="1" xfId="0" applyNumberFormat="1" applyFont="1" applyFill="1" applyBorder="1" applyAlignment="1">
      <alignment horizontal="right"/>
    </xf>
    <xf numFmtId="166" fontId="1" fillId="0" borderId="1" xfId="0" applyNumberFormat="1" applyFont="1" applyFill="1" applyBorder="1"/>
    <xf numFmtId="0" fontId="13" fillId="0" borderId="0" xfId="0" applyFont="1" applyFill="1" applyAlignment="1">
      <alignment wrapText="1"/>
    </xf>
    <xf numFmtId="0" fontId="6" fillId="0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2" fontId="0" fillId="0" borderId="1" xfId="1" applyNumberFormat="1" applyFont="1" applyBorder="1"/>
    <xf numFmtId="2" fontId="0" fillId="0" borderId="1" xfId="1" applyNumberFormat="1" applyFont="1" applyFill="1" applyBorder="1"/>
    <xf numFmtId="0" fontId="4" fillId="2" borderId="3" xfId="0" applyFont="1" applyFill="1" applyBorder="1" applyAlignment="1">
      <alignment wrapText="1"/>
    </xf>
    <xf numFmtId="0" fontId="20" fillId="2" borderId="1" xfId="0" applyFont="1" applyFill="1" applyBorder="1" applyAlignment="1">
      <alignment horizontal="center" wrapText="1"/>
    </xf>
    <xf numFmtId="0" fontId="21" fillId="2" borderId="1" xfId="0" applyFont="1" applyFill="1" applyBorder="1" applyAlignment="1">
      <alignment wrapText="1"/>
    </xf>
    <xf numFmtId="0" fontId="0" fillId="2" borderId="1" xfId="0" applyFill="1" applyBorder="1" applyAlignment="1">
      <alignment horizontal="justify"/>
    </xf>
    <xf numFmtId="0" fontId="22" fillId="4" borderId="1" xfId="0" applyFont="1" applyFill="1" applyBorder="1" applyAlignment="1">
      <alignment horizontal="center" wrapText="1"/>
    </xf>
    <xf numFmtId="0" fontId="23" fillId="2" borderId="1" xfId="0" applyFont="1" applyFill="1" applyBorder="1" applyAlignment="1">
      <alignment horizontal="center" wrapText="1"/>
    </xf>
    <xf numFmtId="0" fontId="24" fillId="4" borderId="1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0" fontId="25" fillId="2" borderId="1" xfId="0" applyFont="1" applyFill="1" applyBorder="1" applyAlignment="1">
      <alignment horizontal="center" wrapText="1"/>
    </xf>
    <xf numFmtId="0" fontId="25" fillId="4" borderId="1" xfId="0" applyFont="1" applyFill="1" applyBorder="1" applyAlignment="1">
      <alignment horizontal="center" wrapText="1"/>
    </xf>
    <xf numFmtId="164" fontId="25" fillId="4" borderId="1" xfId="0" applyNumberFormat="1" applyFont="1" applyFill="1" applyBorder="1" applyAlignment="1">
      <alignment horizontal="center" wrapText="1"/>
    </xf>
  </cellXfs>
  <cellStyles count="3">
    <cellStyle name="Navadno" xfId="0" builtinId="0"/>
    <cellStyle name="Navadno 4 2" xfId="2"/>
    <cellStyle name="Odstotek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7</xdr:col>
      <xdr:colOff>564515</xdr:colOff>
      <xdr:row>27</xdr:row>
      <xdr:rowOff>71755</xdr:rowOff>
    </xdr:to>
    <xdr:pic>
      <xdr:nvPicPr>
        <xdr:cNvPr id="2" name="Slika 1"/>
        <xdr:cNvPicPr/>
      </xdr:nvPicPr>
      <xdr:blipFill rotWithShape="1">
        <a:blip xmlns:r="http://schemas.openxmlformats.org/officeDocument/2006/relationships" r:embed="rId1"/>
        <a:srcRect l="2748" t="9860" r="1272" b="7495"/>
        <a:stretch/>
      </xdr:blipFill>
      <xdr:spPr bwMode="auto">
        <a:xfrm>
          <a:off x="0" y="4191000"/>
          <a:ext cx="5993765" cy="292925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9</xdr:col>
      <xdr:colOff>132715</xdr:colOff>
      <xdr:row>24</xdr:row>
      <xdr:rowOff>25400</xdr:rowOff>
    </xdr:to>
    <xdr:pic>
      <xdr:nvPicPr>
        <xdr:cNvPr id="2" name="Slika 1"/>
        <xdr:cNvPicPr/>
      </xdr:nvPicPr>
      <xdr:blipFill rotWithShape="1">
        <a:blip xmlns:r="http://schemas.openxmlformats.org/officeDocument/2006/relationships" r:embed="rId1"/>
        <a:srcRect l="2442" t="8857" b="16977"/>
        <a:stretch/>
      </xdr:blipFill>
      <xdr:spPr bwMode="auto">
        <a:xfrm>
          <a:off x="0" y="5524500"/>
          <a:ext cx="5619115" cy="26924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0</xdr:rowOff>
    </xdr:from>
    <xdr:to>
      <xdr:col>9</xdr:col>
      <xdr:colOff>360680</xdr:colOff>
      <xdr:row>21</xdr:row>
      <xdr:rowOff>126365</xdr:rowOff>
    </xdr:to>
    <xdr:pic>
      <xdr:nvPicPr>
        <xdr:cNvPr id="2" name="Slika 1"/>
        <xdr:cNvPicPr/>
      </xdr:nvPicPr>
      <xdr:blipFill rotWithShape="1">
        <a:blip xmlns:r="http://schemas.openxmlformats.org/officeDocument/2006/relationships" r:embed="rId1"/>
        <a:srcRect l="4709" t="9514" r="1086" b="18304"/>
        <a:stretch/>
      </xdr:blipFill>
      <xdr:spPr bwMode="auto">
        <a:xfrm>
          <a:off x="0" y="5524500"/>
          <a:ext cx="5847080" cy="279336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22</xdr:row>
      <xdr:rowOff>0</xdr:rowOff>
    </xdr:from>
    <xdr:to>
      <xdr:col>7</xdr:col>
      <xdr:colOff>605790</xdr:colOff>
      <xdr:row>36</xdr:row>
      <xdr:rowOff>106045</xdr:rowOff>
    </xdr:to>
    <xdr:pic>
      <xdr:nvPicPr>
        <xdr:cNvPr id="2" name="Slika 1"/>
        <xdr:cNvPicPr/>
      </xdr:nvPicPr>
      <xdr:blipFill rotWithShape="1">
        <a:blip xmlns:r="http://schemas.openxmlformats.org/officeDocument/2006/relationships" r:embed="rId1"/>
        <a:srcRect l="3488" t="10230" r="2133" b="8241"/>
        <a:stretch/>
      </xdr:blipFill>
      <xdr:spPr bwMode="auto">
        <a:xfrm>
          <a:off x="0" y="5524500"/>
          <a:ext cx="5882640" cy="277304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9</xdr:col>
      <xdr:colOff>281305</xdr:colOff>
      <xdr:row>26</xdr:row>
      <xdr:rowOff>90170</xdr:rowOff>
    </xdr:to>
    <xdr:pic>
      <xdr:nvPicPr>
        <xdr:cNvPr id="2" name="Slika 1"/>
        <xdr:cNvPicPr/>
      </xdr:nvPicPr>
      <xdr:blipFill rotWithShape="1">
        <a:blip xmlns:r="http://schemas.openxmlformats.org/officeDocument/2006/relationships" r:embed="rId1"/>
        <a:srcRect l="2790" t="6598" r="1265" b="6645"/>
        <a:stretch/>
      </xdr:blipFill>
      <xdr:spPr bwMode="auto">
        <a:xfrm>
          <a:off x="0" y="5334000"/>
          <a:ext cx="5767705" cy="27571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9</xdr:col>
      <xdr:colOff>361315</xdr:colOff>
      <xdr:row>26</xdr:row>
      <xdr:rowOff>117475</xdr:rowOff>
    </xdr:to>
    <xdr:pic>
      <xdr:nvPicPr>
        <xdr:cNvPr id="2" name="Slika 1"/>
        <xdr:cNvPicPr/>
      </xdr:nvPicPr>
      <xdr:blipFill rotWithShape="1">
        <a:blip xmlns:r="http://schemas.openxmlformats.org/officeDocument/2006/relationships" r:embed="rId1"/>
        <a:srcRect l="3488" t="5900" r="1267" b="8878"/>
        <a:stretch/>
      </xdr:blipFill>
      <xdr:spPr bwMode="auto">
        <a:xfrm>
          <a:off x="0" y="5334000"/>
          <a:ext cx="5847715" cy="27844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7</xdr:col>
      <xdr:colOff>431165</xdr:colOff>
      <xdr:row>32</xdr:row>
      <xdr:rowOff>76200</xdr:rowOff>
    </xdr:to>
    <xdr:pic>
      <xdr:nvPicPr>
        <xdr:cNvPr id="2" name="Slika 1"/>
        <xdr:cNvPicPr/>
      </xdr:nvPicPr>
      <xdr:blipFill rotWithShape="1">
        <a:blip xmlns:r="http://schemas.openxmlformats.org/officeDocument/2006/relationships" r:embed="rId1"/>
        <a:srcRect l="3314" t="10762" r="3363" b="8536"/>
        <a:stretch/>
      </xdr:blipFill>
      <xdr:spPr bwMode="auto">
        <a:xfrm>
          <a:off x="0" y="4762500"/>
          <a:ext cx="5755640" cy="27432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9</xdr:col>
      <xdr:colOff>274320</xdr:colOff>
      <xdr:row>25</xdr:row>
      <xdr:rowOff>116205</xdr:rowOff>
    </xdr:to>
    <xdr:pic>
      <xdr:nvPicPr>
        <xdr:cNvPr id="2" name="Slika 1"/>
        <xdr:cNvPicPr/>
      </xdr:nvPicPr>
      <xdr:blipFill rotWithShape="1">
        <a:blip xmlns:r="http://schemas.openxmlformats.org/officeDocument/2006/relationships" r:embed="rId1"/>
        <a:srcRect l="3663" t="10673" r="2823" b="8007"/>
        <a:stretch/>
      </xdr:blipFill>
      <xdr:spPr bwMode="auto">
        <a:xfrm>
          <a:off x="0" y="5524500"/>
          <a:ext cx="5760720" cy="278320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9</xdr:col>
      <xdr:colOff>240665</xdr:colOff>
      <xdr:row>33</xdr:row>
      <xdr:rowOff>95250</xdr:rowOff>
    </xdr:to>
    <xdr:pic>
      <xdr:nvPicPr>
        <xdr:cNvPr id="2" name="Slika 1"/>
        <xdr:cNvPicPr/>
      </xdr:nvPicPr>
      <xdr:blipFill rotWithShape="1">
        <a:blip xmlns:r="http://schemas.openxmlformats.org/officeDocument/2006/relationships" r:embed="rId1"/>
        <a:srcRect l="3314" t="5203" r="3350" b="10890"/>
        <a:stretch/>
      </xdr:blipFill>
      <xdr:spPr bwMode="auto">
        <a:xfrm>
          <a:off x="0" y="5143500"/>
          <a:ext cx="5727065" cy="2762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9</xdr:col>
      <xdr:colOff>89535</xdr:colOff>
      <xdr:row>26</xdr:row>
      <xdr:rowOff>75565</xdr:rowOff>
    </xdr:to>
    <xdr:pic>
      <xdr:nvPicPr>
        <xdr:cNvPr id="2" name="Slika 1"/>
        <xdr:cNvPicPr/>
      </xdr:nvPicPr>
      <xdr:blipFill rotWithShape="1">
        <a:blip xmlns:r="http://schemas.openxmlformats.org/officeDocument/2006/relationships" r:embed="rId1"/>
        <a:srcRect l="2617" t="15394" r="-11" b="8770"/>
        <a:stretch/>
      </xdr:blipFill>
      <xdr:spPr bwMode="auto">
        <a:xfrm>
          <a:off x="0" y="5524500"/>
          <a:ext cx="5756910" cy="274256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5</xdr:col>
      <xdr:colOff>199390</xdr:colOff>
      <xdr:row>33</xdr:row>
      <xdr:rowOff>135890</xdr:rowOff>
    </xdr:to>
    <xdr:pic>
      <xdr:nvPicPr>
        <xdr:cNvPr id="2" name="Slika 1"/>
        <xdr:cNvPicPr/>
      </xdr:nvPicPr>
      <xdr:blipFill rotWithShape="1">
        <a:blip xmlns:r="http://schemas.openxmlformats.org/officeDocument/2006/relationships" r:embed="rId1"/>
        <a:srcRect l="2790" t="5928" r="2136" b="8421"/>
        <a:stretch/>
      </xdr:blipFill>
      <xdr:spPr bwMode="auto">
        <a:xfrm>
          <a:off x="0" y="5524500"/>
          <a:ext cx="5876290" cy="280289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7</xdr:col>
      <xdr:colOff>570865</xdr:colOff>
      <xdr:row>34</xdr:row>
      <xdr:rowOff>57785</xdr:rowOff>
    </xdr:to>
    <xdr:pic>
      <xdr:nvPicPr>
        <xdr:cNvPr id="2" name="Slika 1"/>
        <xdr:cNvPicPr/>
      </xdr:nvPicPr>
      <xdr:blipFill rotWithShape="1">
        <a:blip xmlns:r="http://schemas.openxmlformats.org/officeDocument/2006/relationships" r:embed="rId1"/>
        <a:srcRect l="2966" t="4230" r="1263" b="9864"/>
        <a:stretch/>
      </xdr:blipFill>
      <xdr:spPr bwMode="auto">
        <a:xfrm>
          <a:off x="0" y="5334000"/>
          <a:ext cx="5666740" cy="272478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8</xdr:col>
      <xdr:colOff>116205</xdr:colOff>
      <xdr:row>24</xdr:row>
      <xdr:rowOff>106045</xdr:rowOff>
    </xdr:to>
    <xdr:pic>
      <xdr:nvPicPr>
        <xdr:cNvPr id="2" name="Slika 1"/>
        <xdr:cNvPicPr/>
      </xdr:nvPicPr>
      <xdr:blipFill rotWithShape="1">
        <a:blip xmlns:r="http://schemas.openxmlformats.org/officeDocument/2006/relationships" r:embed="rId1"/>
        <a:srcRect l="4188" t="10600" r="1960" b="10529"/>
        <a:stretch/>
      </xdr:blipFill>
      <xdr:spPr bwMode="auto">
        <a:xfrm>
          <a:off x="0" y="4762500"/>
          <a:ext cx="5897880" cy="277304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9</xdr:col>
      <xdr:colOff>0</xdr:colOff>
      <xdr:row>23</xdr:row>
      <xdr:rowOff>186055</xdr:rowOff>
    </xdr:to>
    <xdr:pic>
      <xdr:nvPicPr>
        <xdr:cNvPr id="2" name="Slika 1"/>
        <xdr:cNvPicPr/>
      </xdr:nvPicPr>
      <xdr:blipFill rotWithShape="1">
        <a:blip xmlns:r="http://schemas.openxmlformats.org/officeDocument/2006/relationships" r:embed="rId1"/>
        <a:srcRect l="3663" t="5634" r="1078" b="6526"/>
        <a:stretch/>
      </xdr:blipFill>
      <xdr:spPr bwMode="auto">
        <a:xfrm>
          <a:off x="0" y="5524500"/>
          <a:ext cx="5486400" cy="266255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O12"/>
  <sheetViews>
    <sheetView workbookViewId="0">
      <selection activeCell="K22" sqref="K22"/>
    </sheetView>
  </sheetViews>
  <sheetFormatPr defaultRowHeight="15" x14ac:dyDescent="0.25"/>
  <cols>
    <col min="1" max="1" width="22.5703125" bestFit="1" customWidth="1"/>
    <col min="7" max="7" width="13.140625" bestFit="1" customWidth="1"/>
    <col min="8" max="8" width="16.7109375" bestFit="1" customWidth="1"/>
    <col min="9" max="9" width="9.5703125" bestFit="1" customWidth="1"/>
    <col min="11" max="11" width="8.7109375" bestFit="1" customWidth="1"/>
    <col min="12" max="12" width="14.85546875" bestFit="1" customWidth="1"/>
  </cols>
  <sheetData>
    <row r="2" spans="1:15" x14ac:dyDescent="0.25">
      <c r="A2" s="1" t="s">
        <v>14</v>
      </c>
      <c r="B2" s="2"/>
      <c r="C2" s="2"/>
      <c r="D2" s="2"/>
      <c r="E2" s="3"/>
      <c r="F2" s="2"/>
      <c r="G2" s="4"/>
      <c r="H2" s="4"/>
      <c r="I2" s="4"/>
      <c r="J2" s="4"/>
      <c r="K2" s="4"/>
      <c r="L2" s="4"/>
      <c r="M2" s="4"/>
      <c r="N2" s="4"/>
      <c r="O2" s="4"/>
    </row>
    <row r="3" spans="1:15" x14ac:dyDescent="0.25">
      <c r="A3" s="5"/>
      <c r="B3" s="1" t="s">
        <v>15</v>
      </c>
      <c r="C3" s="6" t="s">
        <v>16</v>
      </c>
      <c r="D3" s="6" t="s">
        <v>17</v>
      </c>
      <c r="E3" s="6" t="s">
        <v>18</v>
      </c>
      <c r="F3" s="6" t="s">
        <v>19</v>
      </c>
      <c r="G3" s="6" t="s">
        <v>20</v>
      </c>
      <c r="H3" s="6" t="s">
        <v>21</v>
      </c>
      <c r="I3" s="6" t="s">
        <v>22</v>
      </c>
      <c r="J3" s="6" t="s">
        <v>23</v>
      </c>
      <c r="K3" s="6" t="s">
        <v>24</v>
      </c>
      <c r="L3" s="6" t="s">
        <v>25</v>
      </c>
      <c r="M3" s="6" t="s">
        <v>26</v>
      </c>
      <c r="N3" s="6" t="s">
        <v>27</v>
      </c>
      <c r="O3" s="6" t="s">
        <v>28</v>
      </c>
    </row>
    <row r="4" spans="1:15" x14ac:dyDescent="0.25">
      <c r="A4" s="8" t="s">
        <v>29</v>
      </c>
      <c r="B4" s="9" t="s">
        <v>30</v>
      </c>
      <c r="C4" s="7">
        <v>8.7450235031621109</v>
      </c>
      <c r="D4" s="7">
        <v>17.350518608907869</v>
      </c>
      <c r="E4" s="7">
        <v>8.3877031958420876</v>
      </c>
      <c r="F4" s="7">
        <v>15.788803531259285</v>
      </c>
      <c r="G4" s="7">
        <v>1.5681627498637696</v>
      </c>
      <c r="H4" s="7">
        <v>4.18021045921832</v>
      </c>
      <c r="I4" s="7">
        <v>2.7170450173143519</v>
      </c>
      <c r="J4" s="7">
        <v>7.482779118150984</v>
      </c>
      <c r="K4" s="7">
        <v>20.331895471394461</v>
      </c>
      <c r="L4" s="7">
        <v>7.1831572569957212</v>
      </c>
      <c r="M4" s="7">
        <v>8.8499562979508593</v>
      </c>
      <c r="N4" s="7">
        <v>27.217441595541459</v>
      </c>
      <c r="O4" s="7">
        <v>7.7328878912176746</v>
      </c>
    </row>
    <row r="5" spans="1:15" x14ac:dyDescent="0.25">
      <c r="A5" s="8" t="s">
        <v>31</v>
      </c>
      <c r="B5" s="10" t="s">
        <v>30</v>
      </c>
      <c r="C5" s="7">
        <v>28.172197727946646</v>
      </c>
      <c r="D5" s="7">
        <v>28.143007253745509</v>
      </c>
      <c r="E5" s="7">
        <v>29.990738692911645</v>
      </c>
      <c r="F5" s="7">
        <v>59.172644058684547</v>
      </c>
      <c r="G5" s="7" t="s">
        <v>32</v>
      </c>
      <c r="H5" s="7">
        <v>10.514630917694184</v>
      </c>
      <c r="I5" s="7">
        <v>22.629626779530589</v>
      </c>
      <c r="J5" s="7">
        <v>22.38015315220812</v>
      </c>
      <c r="K5" s="7">
        <v>28.903663250095637</v>
      </c>
      <c r="L5" s="7">
        <v>35.796508765951003</v>
      </c>
      <c r="M5" s="7">
        <v>20.398562688161601</v>
      </c>
      <c r="N5" s="7">
        <v>49.39974412450271</v>
      </c>
      <c r="O5" s="7">
        <v>21.781545103407346</v>
      </c>
    </row>
    <row r="6" spans="1:15" x14ac:dyDescent="0.25">
      <c r="A6" s="8" t="s">
        <v>33</v>
      </c>
      <c r="B6" s="10" t="s">
        <v>30</v>
      </c>
      <c r="C6" s="7">
        <v>57.17757890694498</v>
      </c>
      <c r="D6" s="7">
        <v>46.768863127923531</v>
      </c>
      <c r="E6" s="7">
        <v>55.404732942607545</v>
      </c>
      <c r="F6" s="7" t="s">
        <v>32</v>
      </c>
      <c r="G6" s="7">
        <v>89.955281845467212</v>
      </c>
      <c r="H6" s="7">
        <v>81.460321139543765</v>
      </c>
      <c r="I6" s="7">
        <v>67.164293959215087</v>
      </c>
      <c r="J6" s="7">
        <v>66.988356236232036</v>
      </c>
      <c r="K6" s="7">
        <v>41.843101560541903</v>
      </c>
      <c r="L6" s="7">
        <v>56.94460221894051</v>
      </c>
      <c r="M6" s="7">
        <v>60.221423715645336</v>
      </c>
      <c r="N6" s="7">
        <v>19.95828878879756</v>
      </c>
      <c r="O6" s="7">
        <v>63.650774657662097</v>
      </c>
    </row>
    <row r="7" spans="1:15" x14ac:dyDescent="0.25">
      <c r="A7" s="8" t="s">
        <v>34</v>
      </c>
      <c r="B7" s="10" t="s">
        <v>30</v>
      </c>
      <c r="C7" s="7">
        <v>5.905199861946266</v>
      </c>
      <c r="D7" s="7">
        <v>7.7376110094230901</v>
      </c>
      <c r="E7" s="7">
        <v>6.2168251686387261</v>
      </c>
      <c r="F7" s="7">
        <v>25.038552410056166</v>
      </c>
      <c r="G7" s="7">
        <v>8.4765554046690248</v>
      </c>
      <c r="H7" s="7">
        <v>3.844837483543726</v>
      </c>
      <c r="I7" s="7">
        <v>7.4890342439399769</v>
      </c>
      <c r="J7" s="7">
        <v>3.1487114934088605</v>
      </c>
      <c r="K7" s="7">
        <v>8.9213397179679976</v>
      </c>
      <c r="L7" s="7">
        <v>7.5731758112764586E-2</v>
      </c>
      <c r="M7" s="7">
        <v>10.530057298242207</v>
      </c>
      <c r="N7" s="7">
        <v>3.424525491158275</v>
      </c>
      <c r="O7" s="7">
        <v>6.8347923477128809</v>
      </c>
    </row>
    <row r="12" spans="1:15" x14ac:dyDescent="0.25">
      <c r="A12" t="s">
        <v>0</v>
      </c>
    </row>
  </sheetData>
  <pageMargins left="0.7" right="0.7" top="0.75" bottom="0.75" header="0.3" footer="0.3"/>
  <drawing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0"/>
  <sheetViews>
    <sheetView workbookViewId="0">
      <selection activeCell="I7" sqref="I7"/>
    </sheetView>
  </sheetViews>
  <sheetFormatPr defaultRowHeight="15" x14ac:dyDescent="0.25"/>
  <sheetData>
    <row r="2" spans="1:22" ht="75" x14ac:dyDescent="0.25">
      <c r="A2" s="78" t="s">
        <v>91</v>
      </c>
      <c r="B2" s="79" t="s">
        <v>36</v>
      </c>
      <c r="C2" s="80" t="s">
        <v>92</v>
      </c>
      <c r="D2" s="80" t="s">
        <v>93</v>
      </c>
      <c r="E2" s="80" t="s">
        <v>94</v>
      </c>
      <c r="F2" s="80" t="s">
        <v>95</v>
      </c>
      <c r="G2" s="80" t="s">
        <v>96</v>
      </c>
      <c r="H2" s="80" t="s">
        <v>97</v>
      </c>
      <c r="I2" s="80" t="s">
        <v>98</v>
      </c>
      <c r="J2" s="80" t="s">
        <v>99</v>
      </c>
      <c r="K2" s="80" t="s">
        <v>100</v>
      </c>
      <c r="L2" s="80" t="s">
        <v>101</v>
      </c>
      <c r="M2" s="80" t="s">
        <v>102</v>
      </c>
      <c r="N2" s="80" t="s">
        <v>103</v>
      </c>
      <c r="O2" s="80" t="s">
        <v>104</v>
      </c>
      <c r="P2" s="80" t="s">
        <v>105</v>
      </c>
      <c r="Q2" s="80" t="s">
        <v>106</v>
      </c>
      <c r="R2" s="80" t="s">
        <v>107</v>
      </c>
      <c r="S2" s="80" t="s">
        <v>108</v>
      </c>
      <c r="T2" s="80" t="s">
        <v>109</v>
      </c>
      <c r="U2" s="80" t="s">
        <v>110</v>
      </c>
      <c r="V2" s="80" t="s">
        <v>111</v>
      </c>
    </row>
    <row r="3" spans="1:22" x14ac:dyDescent="0.25">
      <c r="A3" s="81" t="s">
        <v>28</v>
      </c>
      <c r="B3" s="79" t="s">
        <v>112</v>
      </c>
      <c r="C3" s="82">
        <v>2.1999999999999999E-2</v>
      </c>
      <c r="D3" s="82">
        <v>2.8000000000000001E-2</v>
      </c>
      <c r="E3" s="82">
        <v>1.2E-2</v>
      </c>
      <c r="F3" s="82">
        <v>1.7999999999999999E-2</v>
      </c>
      <c r="G3" s="82">
        <v>1.4E-2</v>
      </c>
      <c r="H3" s="82">
        <v>5.1999999999999998E-2</v>
      </c>
      <c r="I3" s="82">
        <v>0.04</v>
      </c>
      <c r="J3" s="82">
        <v>2E-3</v>
      </c>
      <c r="K3" s="83"/>
      <c r="L3" s="82">
        <v>3.7999999999999999E-2</v>
      </c>
      <c r="M3" s="82">
        <v>0.01</v>
      </c>
      <c r="N3" s="82">
        <v>1.7999999999999999E-2</v>
      </c>
      <c r="O3" s="83"/>
      <c r="P3" s="82">
        <v>1.2999999999999999E-2</v>
      </c>
      <c r="Q3" s="82">
        <v>1.16E-3</v>
      </c>
      <c r="R3" s="82">
        <v>2.1999999999999999E-2</v>
      </c>
      <c r="S3" s="82">
        <v>1.4E-2</v>
      </c>
      <c r="T3" s="82">
        <v>0.38300000000000001</v>
      </c>
      <c r="U3" s="83"/>
      <c r="V3" s="83"/>
    </row>
    <row r="4" spans="1:22" x14ac:dyDescent="0.25">
      <c r="A4" s="81" t="s">
        <v>113</v>
      </c>
      <c r="B4" s="79" t="s">
        <v>112</v>
      </c>
      <c r="C4" s="84">
        <v>2.9000000000000001E-2</v>
      </c>
      <c r="D4" s="84">
        <v>6.1249804793080669E-2</v>
      </c>
      <c r="E4" s="84">
        <v>1.9E-2</v>
      </c>
      <c r="F4" s="84">
        <v>3.4000000000000002E-2</v>
      </c>
      <c r="G4" s="84">
        <v>1.4999999999999999E-2</v>
      </c>
      <c r="H4" s="84">
        <v>9.6000000000000002E-2</v>
      </c>
      <c r="I4" s="84">
        <v>5.8000000000000003E-2</v>
      </c>
      <c r="J4" s="84">
        <v>0.01</v>
      </c>
      <c r="K4" s="84">
        <v>1.2E-2</v>
      </c>
      <c r="L4" s="84">
        <v>3.7999999999999999E-2</v>
      </c>
      <c r="M4" s="84">
        <v>0.02</v>
      </c>
      <c r="N4" s="84">
        <v>0.01</v>
      </c>
      <c r="O4" s="84">
        <v>1.2999999999999999E-2</v>
      </c>
      <c r="P4" s="84">
        <v>2.1000000000000001E-2</v>
      </c>
      <c r="Q4" s="84">
        <v>6.0000000000000001E-3</v>
      </c>
      <c r="R4" s="84">
        <v>0.224</v>
      </c>
      <c r="S4" s="84">
        <v>1.2E-2</v>
      </c>
      <c r="T4" s="84">
        <v>0.70099999999999996</v>
      </c>
      <c r="U4" s="84">
        <v>3.5999999999999997E-2</v>
      </c>
      <c r="V4" s="84">
        <v>2.5999999999999999E-2</v>
      </c>
    </row>
    <row r="10" spans="1:22" x14ac:dyDescent="0.25">
      <c r="A10" t="s">
        <v>9</v>
      </c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7"/>
  <sheetViews>
    <sheetView workbookViewId="0">
      <selection activeCell="N14" sqref="N14"/>
    </sheetView>
  </sheetViews>
  <sheetFormatPr defaultRowHeight="15" x14ac:dyDescent="0.25"/>
  <sheetData>
    <row r="2" spans="1:22" ht="75" x14ac:dyDescent="0.25">
      <c r="A2" s="78" t="s">
        <v>91</v>
      </c>
      <c r="B2" s="80" t="s">
        <v>36</v>
      </c>
      <c r="C2" s="80" t="s">
        <v>92</v>
      </c>
      <c r="D2" s="80" t="s">
        <v>93</v>
      </c>
      <c r="E2" s="80" t="s">
        <v>94</v>
      </c>
      <c r="F2" s="80" t="s">
        <v>95</v>
      </c>
      <c r="G2" s="80" t="s">
        <v>96</v>
      </c>
      <c r="H2" s="80" t="s">
        <v>97</v>
      </c>
      <c r="I2" s="80" t="s">
        <v>98</v>
      </c>
      <c r="J2" s="80" t="s">
        <v>99</v>
      </c>
      <c r="K2" s="80" t="s">
        <v>100</v>
      </c>
      <c r="L2" s="80" t="s">
        <v>101</v>
      </c>
      <c r="M2" s="80" t="s">
        <v>102</v>
      </c>
      <c r="N2" s="80" t="s">
        <v>103</v>
      </c>
      <c r="O2" s="80" t="s">
        <v>104</v>
      </c>
      <c r="P2" s="80" t="s">
        <v>105</v>
      </c>
      <c r="Q2" s="80" t="s">
        <v>106</v>
      </c>
      <c r="R2" s="80" t="s">
        <v>107</v>
      </c>
      <c r="S2" s="80" t="s">
        <v>108</v>
      </c>
      <c r="T2" s="80" t="s">
        <v>109</v>
      </c>
      <c r="U2" s="80" t="s">
        <v>110</v>
      </c>
      <c r="V2" s="80" t="s">
        <v>111</v>
      </c>
    </row>
    <row r="3" spans="1:22" x14ac:dyDescent="0.25">
      <c r="A3" s="81" t="s">
        <v>28</v>
      </c>
      <c r="B3" s="79" t="s">
        <v>112</v>
      </c>
      <c r="C3" s="82">
        <v>3.7999999999999999E-2</v>
      </c>
      <c r="D3" s="82">
        <v>2.5000000000000001E-2</v>
      </c>
      <c r="E3" s="82">
        <v>3.6999999999999998E-2</v>
      </c>
      <c r="F3" s="82">
        <v>4.5999999999999999E-2</v>
      </c>
      <c r="G3" s="82">
        <v>6.0000000000000001E-3</v>
      </c>
      <c r="H3" s="82">
        <v>8.6999999999999994E-2</v>
      </c>
      <c r="I3" s="82">
        <v>0.11700000000000001</v>
      </c>
      <c r="J3" s="82">
        <v>1E-3</v>
      </c>
      <c r="K3" s="83"/>
      <c r="L3" s="82">
        <v>4.2000000000000003E-2</v>
      </c>
      <c r="M3" s="83"/>
      <c r="N3" s="83"/>
      <c r="O3" s="83"/>
      <c r="P3" s="83"/>
      <c r="Q3" s="85">
        <v>6.9999999999999994E-5</v>
      </c>
      <c r="R3" s="82">
        <v>1.7999999999999999E-2</v>
      </c>
      <c r="S3" s="82">
        <v>1.2E-2</v>
      </c>
      <c r="T3" s="82">
        <v>5.6000000000000001E-2</v>
      </c>
      <c r="U3" s="83"/>
      <c r="V3" s="83"/>
    </row>
    <row r="4" spans="1:22" x14ac:dyDescent="0.25">
      <c r="A4" s="81" t="s">
        <v>113</v>
      </c>
      <c r="B4" s="79" t="s">
        <v>112</v>
      </c>
      <c r="C4" s="84">
        <v>2.7E-2</v>
      </c>
      <c r="D4" s="84">
        <v>5.0999999999999997E-2</v>
      </c>
      <c r="E4" s="84">
        <v>0.02</v>
      </c>
      <c r="F4" s="84">
        <v>0.192</v>
      </c>
      <c r="G4" s="84">
        <v>4.0000000000000001E-3</v>
      </c>
      <c r="H4" s="84">
        <v>0.13700000000000001</v>
      </c>
      <c r="I4" s="84">
        <v>0.105</v>
      </c>
      <c r="J4" s="84">
        <v>6.0000000000000001E-3</v>
      </c>
      <c r="K4" s="84">
        <v>3.0779967159277506E-3</v>
      </c>
      <c r="L4" s="84">
        <v>0.03</v>
      </c>
      <c r="M4" s="84">
        <v>4.8670694864048339E-3</v>
      </c>
      <c r="N4" s="84">
        <v>4.3108687183482652E-3</v>
      </c>
      <c r="O4" s="84">
        <v>2.3103572069646384E-3</v>
      </c>
      <c r="P4" s="84">
        <v>1E-3</v>
      </c>
      <c r="Q4" s="86">
        <v>2.1000000000000001E-4</v>
      </c>
      <c r="R4" s="84">
        <v>5.0436904761904759E-2</v>
      </c>
      <c r="S4" s="84">
        <v>7.8181818181818196E-3</v>
      </c>
      <c r="T4" s="84">
        <v>7.4999999999999997E-2</v>
      </c>
      <c r="U4" s="82">
        <v>3.1E-2</v>
      </c>
      <c r="V4" s="84">
        <v>1.7000000000000001E-2</v>
      </c>
    </row>
    <row r="7" spans="1:22" x14ac:dyDescent="0.25">
      <c r="A7" t="s">
        <v>10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2"/>
  <sheetViews>
    <sheetView workbookViewId="0">
      <selection activeCell="G13" sqref="G13"/>
    </sheetView>
  </sheetViews>
  <sheetFormatPr defaultRowHeight="15" x14ac:dyDescent="0.25"/>
  <cols>
    <col min="1" max="1" width="24.28515625" bestFit="1" customWidth="1"/>
  </cols>
  <sheetData>
    <row r="2" spans="1:18" ht="26.25" x14ac:dyDescent="0.25">
      <c r="A2" s="67" t="s">
        <v>114</v>
      </c>
      <c r="B2" s="87"/>
    </row>
    <row r="3" spans="1:18" x14ac:dyDescent="0.25">
      <c r="A3" s="88"/>
      <c r="B3" s="43" t="s">
        <v>36</v>
      </c>
      <c r="C3" s="89">
        <v>2004</v>
      </c>
      <c r="D3" s="89">
        <v>2005</v>
      </c>
      <c r="E3" s="89">
        <v>2006</v>
      </c>
      <c r="F3" s="89">
        <v>2007</v>
      </c>
      <c r="G3" s="89">
        <v>2008</v>
      </c>
      <c r="H3" s="89">
        <v>2009</v>
      </c>
      <c r="I3" s="89">
        <v>2010</v>
      </c>
      <c r="J3" s="89">
        <v>2011</v>
      </c>
      <c r="K3" s="89">
        <v>2012</v>
      </c>
      <c r="L3" s="89">
        <v>2013</v>
      </c>
      <c r="M3" s="89">
        <v>2014</v>
      </c>
      <c r="N3" s="89">
        <v>2015</v>
      </c>
      <c r="O3" s="89">
        <v>2016</v>
      </c>
      <c r="P3" s="89">
        <v>2017</v>
      </c>
      <c r="Q3" s="89">
        <v>2018</v>
      </c>
      <c r="R3" s="89">
        <v>2019</v>
      </c>
    </row>
    <row r="4" spans="1:18" x14ac:dyDescent="0.25">
      <c r="A4" s="71" t="s">
        <v>115</v>
      </c>
      <c r="B4" s="67" t="s">
        <v>30</v>
      </c>
      <c r="C4" s="90">
        <v>85</v>
      </c>
      <c r="D4" s="90">
        <v>55</v>
      </c>
      <c r="E4" s="90">
        <v>50</v>
      </c>
      <c r="F4" s="90">
        <v>46</v>
      </c>
      <c r="G4" s="90">
        <v>21</v>
      </c>
      <c r="H4" s="90">
        <v>18</v>
      </c>
      <c r="I4" s="91">
        <v>9</v>
      </c>
      <c r="J4" s="91">
        <v>9</v>
      </c>
      <c r="K4" s="91">
        <v>14</v>
      </c>
      <c r="L4" s="91">
        <v>10</v>
      </c>
      <c r="M4" s="91">
        <v>17</v>
      </c>
      <c r="N4" s="91">
        <v>12</v>
      </c>
      <c r="O4" s="91">
        <v>8</v>
      </c>
      <c r="P4" s="91">
        <v>20</v>
      </c>
      <c r="Q4" s="91">
        <v>16</v>
      </c>
      <c r="R4" s="91">
        <v>5</v>
      </c>
    </row>
    <row r="5" spans="1:18" ht="53.25" x14ac:dyDescent="0.25">
      <c r="A5" s="43" t="s">
        <v>116</v>
      </c>
      <c r="B5" s="67" t="s">
        <v>30</v>
      </c>
      <c r="C5" s="90">
        <v>10</v>
      </c>
      <c r="D5" s="90">
        <v>26</v>
      </c>
      <c r="E5" s="90">
        <v>26</v>
      </c>
      <c r="F5" s="90">
        <v>30</v>
      </c>
      <c r="G5" s="90">
        <v>47</v>
      </c>
      <c r="H5" s="90">
        <v>34</v>
      </c>
      <c r="I5" s="91">
        <v>19</v>
      </c>
      <c r="J5" s="91">
        <v>35</v>
      </c>
      <c r="K5" s="91">
        <v>35</v>
      </c>
      <c r="L5" s="91">
        <v>25</v>
      </c>
      <c r="M5" s="91">
        <v>35</v>
      </c>
      <c r="N5" s="91">
        <v>33</v>
      </c>
      <c r="O5" s="91">
        <v>34</v>
      </c>
      <c r="P5" s="91">
        <v>38</v>
      </c>
      <c r="Q5" s="91">
        <v>33</v>
      </c>
      <c r="R5" s="91">
        <v>28</v>
      </c>
    </row>
    <row r="6" spans="1:18" x14ac:dyDescent="0.25">
      <c r="A6" s="71" t="s">
        <v>117</v>
      </c>
      <c r="B6" s="67" t="s">
        <v>30</v>
      </c>
      <c r="C6" s="90">
        <v>5</v>
      </c>
      <c r="D6" s="90">
        <v>19</v>
      </c>
      <c r="E6" s="90">
        <v>24</v>
      </c>
      <c r="F6" s="90">
        <v>24</v>
      </c>
      <c r="G6" s="90">
        <v>33</v>
      </c>
      <c r="H6" s="90">
        <v>49</v>
      </c>
      <c r="I6" s="91">
        <v>72</v>
      </c>
      <c r="J6" s="91">
        <v>56</v>
      </c>
      <c r="K6" s="91">
        <v>51</v>
      </c>
      <c r="L6" s="91">
        <v>66</v>
      </c>
      <c r="M6" s="91">
        <v>49</v>
      </c>
      <c r="N6" s="91">
        <v>55</v>
      </c>
      <c r="O6" s="91">
        <v>58</v>
      </c>
      <c r="P6" s="91">
        <v>42</v>
      </c>
      <c r="Q6" s="91">
        <v>51</v>
      </c>
      <c r="R6" s="91">
        <v>68</v>
      </c>
    </row>
    <row r="22" spans="1:1" x14ac:dyDescent="0.25">
      <c r="A22" t="s">
        <v>11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H12"/>
  <sheetViews>
    <sheetView workbookViewId="0">
      <selection activeCell="K8" sqref="K8"/>
    </sheetView>
  </sheetViews>
  <sheetFormatPr defaultRowHeight="15" x14ac:dyDescent="0.25"/>
  <sheetData>
    <row r="2" spans="1:8" ht="43.5" x14ac:dyDescent="0.25">
      <c r="A2" s="92" t="s">
        <v>118</v>
      </c>
      <c r="B2" s="68"/>
    </row>
    <row r="3" spans="1:8" ht="22.5" x14ac:dyDescent="0.25">
      <c r="A3" s="69" t="s">
        <v>119</v>
      </c>
      <c r="B3" s="69" t="s">
        <v>36</v>
      </c>
      <c r="C3" s="93">
        <v>2014</v>
      </c>
      <c r="D3" s="93">
        <v>2015</v>
      </c>
      <c r="E3" s="93">
        <v>2016</v>
      </c>
      <c r="F3" s="93">
        <v>2017</v>
      </c>
      <c r="G3" s="93">
        <v>2018</v>
      </c>
      <c r="H3" s="93">
        <v>2019</v>
      </c>
    </row>
    <row r="4" spans="1:8" ht="60" x14ac:dyDescent="0.25">
      <c r="A4" s="94" t="s">
        <v>120</v>
      </c>
      <c r="B4" s="95" t="s">
        <v>121</v>
      </c>
      <c r="C4" s="96">
        <v>0</v>
      </c>
      <c r="D4" s="96">
        <v>0</v>
      </c>
      <c r="E4" s="96">
        <v>0</v>
      </c>
      <c r="F4" s="96">
        <v>1</v>
      </c>
      <c r="G4" s="96">
        <v>0</v>
      </c>
      <c r="H4" s="96">
        <v>0</v>
      </c>
    </row>
    <row r="5" spans="1:8" ht="60" x14ac:dyDescent="0.25">
      <c r="A5" s="94" t="s">
        <v>122</v>
      </c>
      <c r="B5" s="95" t="s">
        <v>121</v>
      </c>
      <c r="C5" s="96">
        <v>3</v>
      </c>
      <c r="D5" s="96">
        <v>0</v>
      </c>
      <c r="E5" s="96">
        <v>5</v>
      </c>
      <c r="F5" s="96">
        <v>1</v>
      </c>
      <c r="G5" s="96">
        <v>0</v>
      </c>
      <c r="H5" s="96">
        <v>0</v>
      </c>
    </row>
    <row r="6" spans="1:8" ht="60" x14ac:dyDescent="0.25">
      <c r="A6" s="94" t="s">
        <v>123</v>
      </c>
      <c r="B6" s="95" t="s">
        <v>121</v>
      </c>
      <c r="C6" s="96">
        <v>1</v>
      </c>
      <c r="D6" s="96">
        <v>0</v>
      </c>
      <c r="E6" s="96">
        <v>1</v>
      </c>
      <c r="F6" s="96">
        <v>0</v>
      </c>
      <c r="G6" s="96">
        <v>0</v>
      </c>
      <c r="H6" s="96">
        <v>0</v>
      </c>
    </row>
    <row r="7" spans="1:8" ht="114" x14ac:dyDescent="0.25">
      <c r="A7" s="94" t="s">
        <v>124</v>
      </c>
      <c r="B7" s="95" t="s">
        <v>121</v>
      </c>
      <c r="C7" s="96">
        <v>4</v>
      </c>
      <c r="D7" s="96">
        <v>2</v>
      </c>
      <c r="E7" s="96">
        <v>1</v>
      </c>
      <c r="F7" s="96">
        <v>0</v>
      </c>
      <c r="G7" s="96">
        <v>0</v>
      </c>
      <c r="H7" s="96">
        <v>1</v>
      </c>
    </row>
    <row r="8" spans="1:8" ht="60" x14ac:dyDescent="0.25">
      <c r="A8" s="97" t="s">
        <v>59</v>
      </c>
      <c r="B8" s="95" t="s">
        <v>121</v>
      </c>
      <c r="C8" s="98">
        <v>8</v>
      </c>
      <c r="D8" s="98">
        <v>2</v>
      </c>
      <c r="E8" s="98">
        <f>SUM(E4:E7)</f>
        <v>7</v>
      </c>
      <c r="F8" s="98">
        <f>SUM(F4:F7)</f>
        <v>2</v>
      </c>
      <c r="G8" s="98">
        <f>SUM(G4:G7)</f>
        <v>0</v>
      </c>
      <c r="H8" s="98">
        <f>SUM(H4:H7)</f>
        <v>1</v>
      </c>
    </row>
    <row r="12" spans="1:8" x14ac:dyDescent="0.25">
      <c r="A12" t="s">
        <v>12</v>
      </c>
    </row>
  </sheetData>
  <pageMargins left="0.7" right="0.7" top="0.75" bottom="0.75" header="0.3" footer="0.3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L12"/>
  <sheetViews>
    <sheetView tabSelected="1" workbookViewId="0">
      <selection activeCell="P18" sqref="P18"/>
    </sheetView>
  </sheetViews>
  <sheetFormatPr defaultRowHeight="15" x14ac:dyDescent="0.25"/>
  <sheetData>
    <row r="2" spans="1:12" ht="22.5" x14ac:dyDescent="0.25">
      <c r="A2" s="92" t="s">
        <v>125</v>
      </c>
      <c r="B2" s="68"/>
    </row>
    <row r="3" spans="1:12" ht="33" x14ac:dyDescent="0.25">
      <c r="A3" s="69" t="s">
        <v>126</v>
      </c>
      <c r="B3" s="69" t="s">
        <v>36</v>
      </c>
      <c r="C3" s="99">
        <v>2010</v>
      </c>
      <c r="D3" s="99">
        <v>2011</v>
      </c>
      <c r="E3" s="99">
        <v>2012</v>
      </c>
      <c r="F3" s="99">
        <v>2013</v>
      </c>
      <c r="G3" s="99">
        <v>2014</v>
      </c>
      <c r="H3" s="99">
        <v>2015</v>
      </c>
      <c r="I3" s="99">
        <v>2016</v>
      </c>
      <c r="J3" s="99">
        <v>2017</v>
      </c>
      <c r="K3" s="99">
        <v>2018</v>
      </c>
      <c r="L3" s="99">
        <v>2019</v>
      </c>
    </row>
    <row r="4" spans="1:12" ht="43.5" x14ac:dyDescent="0.25">
      <c r="A4" s="100" t="s">
        <v>127</v>
      </c>
      <c r="B4" s="100" t="s">
        <v>128</v>
      </c>
      <c r="C4" s="101">
        <v>997.5</v>
      </c>
      <c r="D4" s="102">
        <f>22323*100000/2052496</f>
        <v>1087.6026067773091</v>
      </c>
      <c r="E4" s="102">
        <v>972.5</v>
      </c>
      <c r="F4" s="102">
        <v>964.8</v>
      </c>
      <c r="G4" s="102">
        <v>1008.9</v>
      </c>
      <c r="H4" s="102">
        <v>1280.9000000000001</v>
      </c>
      <c r="I4" s="19">
        <v>1563</v>
      </c>
      <c r="J4" s="19">
        <v>1567.6</v>
      </c>
      <c r="K4" s="19">
        <v>506.7</v>
      </c>
      <c r="L4" s="103">
        <v>374.908462602486</v>
      </c>
    </row>
    <row r="5" spans="1:12" ht="75" x14ac:dyDescent="0.25">
      <c r="A5" s="100" t="s">
        <v>129</v>
      </c>
      <c r="B5" s="100" t="s">
        <v>128</v>
      </c>
      <c r="C5" s="101">
        <v>696.1</v>
      </c>
      <c r="D5" s="102">
        <f>15611*100000/2052496</f>
        <v>760.58613512523289</v>
      </c>
      <c r="E5" s="102">
        <v>709.4</v>
      </c>
      <c r="F5" s="102">
        <v>678</v>
      </c>
      <c r="G5" s="102">
        <v>711.3</v>
      </c>
      <c r="H5" s="102">
        <v>933.4</v>
      </c>
      <c r="I5" s="19">
        <v>993.6</v>
      </c>
      <c r="J5" s="19">
        <v>1014.6</v>
      </c>
      <c r="K5" s="19">
        <v>0</v>
      </c>
      <c r="L5" s="19">
        <v>0</v>
      </c>
    </row>
    <row r="6" spans="1:12" ht="43.5" x14ac:dyDescent="0.25">
      <c r="A6" s="100" t="s">
        <v>130</v>
      </c>
      <c r="B6" s="100" t="s">
        <v>128</v>
      </c>
      <c r="C6" s="101">
        <v>17</v>
      </c>
      <c r="D6" s="102">
        <f>400*100000/2052496</f>
        <v>19.488466725391913</v>
      </c>
      <c r="E6" s="102">
        <f>400*100000/2052496</f>
        <v>19.488466725391913</v>
      </c>
      <c r="F6" s="102">
        <v>14.2</v>
      </c>
      <c r="G6" s="102">
        <v>32.4</v>
      </c>
      <c r="H6" s="102">
        <v>18.600000000000001</v>
      </c>
      <c r="I6" s="19">
        <v>13.9</v>
      </c>
      <c r="J6" s="19">
        <v>12.7</v>
      </c>
      <c r="K6" s="19">
        <v>12.3</v>
      </c>
      <c r="L6" s="19">
        <v>20.399999999999999</v>
      </c>
    </row>
    <row r="7" spans="1:12" ht="43.5" x14ac:dyDescent="0.25">
      <c r="A7" s="100" t="s">
        <v>131</v>
      </c>
      <c r="B7" s="100" t="s">
        <v>128</v>
      </c>
      <c r="C7" s="101">
        <v>78</v>
      </c>
      <c r="D7" s="102">
        <f>2206*100000/2052496</f>
        <v>107.47889399053641</v>
      </c>
      <c r="E7" s="102">
        <v>68.099999999999994</v>
      </c>
      <c r="F7" s="102">
        <v>70.7</v>
      </c>
      <c r="G7" s="102">
        <v>96.2</v>
      </c>
      <c r="H7" s="102">
        <v>89.5</v>
      </c>
      <c r="I7" s="19">
        <v>59.8</v>
      </c>
      <c r="J7" s="19">
        <v>66.5</v>
      </c>
      <c r="K7" s="19">
        <v>30.5</v>
      </c>
      <c r="L7" s="19">
        <v>64.3</v>
      </c>
    </row>
    <row r="8" spans="1:12" ht="43.5" x14ac:dyDescent="0.25">
      <c r="A8" s="100" t="s">
        <v>132</v>
      </c>
      <c r="B8" s="100" t="s">
        <v>128</v>
      </c>
      <c r="C8" s="101">
        <v>48.9</v>
      </c>
      <c r="D8" s="102">
        <f>986*100000/2052496</f>
        <v>48.039070478091062</v>
      </c>
      <c r="E8" s="102">
        <v>45.4</v>
      </c>
      <c r="F8" s="102">
        <v>48.4</v>
      </c>
      <c r="G8" s="102">
        <v>54.3</v>
      </c>
      <c r="H8" s="102">
        <v>60.5</v>
      </c>
      <c r="I8" s="19">
        <v>76.099999999999994</v>
      </c>
      <c r="J8" s="19">
        <v>66</v>
      </c>
      <c r="K8" s="19">
        <v>59.9</v>
      </c>
      <c r="L8" s="19">
        <v>60.8</v>
      </c>
    </row>
    <row r="9" spans="1:12" ht="75" x14ac:dyDescent="0.25">
      <c r="A9" s="104" t="s">
        <v>133</v>
      </c>
      <c r="B9" s="100" t="s">
        <v>128</v>
      </c>
      <c r="C9" s="105">
        <v>17.5</v>
      </c>
      <c r="D9" s="106">
        <f>224*100000/2052496</f>
        <v>10.913541366219471</v>
      </c>
      <c r="E9" s="106">
        <v>4.3</v>
      </c>
      <c r="F9" s="106">
        <v>7</v>
      </c>
      <c r="G9" s="106">
        <v>5.6</v>
      </c>
      <c r="H9" s="106">
        <v>8.8000000000000007</v>
      </c>
      <c r="I9" s="19">
        <v>7.9</v>
      </c>
      <c r="J9" s="19">
        <v>10</v>
      </c>
      <c r="K9" s="19">
        <v>6.4</v>
      </c>
      <c r="L9" s="19">
        <v>6.9</v>
      </c>
    </row>
    <row r="12" spans="1:12" x14ac:dyDescent="0.25">
      <c r="A12" t="s">
        <v>13</v>
      </c>
    </row>
  </sheetData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R18"/>
  <sheetViews>
    <sheetView workbookViewId="0">
      <selection activeCell="K23" sqref="K23"/>
    </sheetView>
  </sheetViews>
  <sheetFormatPr defaultRowHeight="15" x14ac:dyDescent="0.25"/>
  <cols>
    <col min="1" max="1" width="25" bestFit="1" customWidth="1"/>
  </cols>
  <sheetData>
    <row r="2" spans="1:18" x14ac:dyDescent="0.25">
      <c r="A2" s="1" t="s">
        <v>35</v>
      </c>
      <c r="B2" s="2"/>
      <c r="C2" s="2"/>
      <c r="D2" s="2"/>
      <c r="E2" s="2"/>
      <c r="F2" s="4"/>
      <c r="G2" s="4"/>
      <c r="H2" s="4"/>
      <c r="I2" s="4"/>
      <c r="J2" s="4"/>
      <c r="K2" s="4"/>
      <c r="L2" s="4"/>
      <c r="M2" s="11"/>
      <c r="N2" s="4"/>
      <c r="O2" s="4"/>
      <c r="P2" s="4"/>
      <c r="Q2" s="4"/>
      <c r="R2" s="4"/>
    </row>
    <row r="3" spans="1:18" x14ac:dyDescent="0.25">
      <c r="A3" s="12"/>
      <c r="B3" s="6" t="s">
        <v>36</v>
      </c>
      <c r="C3" s="13">
        <v>2004</v>
      </c>
      <c r="D3" s="13">
        <v>2005</v>
      </c>
      <c r="E3" s="13">
        <v>2006</v>
      </c>
      <c r="F3" s="13">
        <v>2007</v>
      </c>
      <c r="G3" s="13">
        <v>2008</v>
      </c>
      <c r="H3" s="13">
        <v>2009</v>
      </c>
      <c r="I3" s="13">
        <v>2010</v>
      </c>
      <c r="J3" s="13">
        <v>2011</v>
      </c>
      <c r="K3" s="14">
        <v>2012</v>
      </c>
      <c r="L3" s="14">
        <v>2013</v>
      </c>
      <c r="M3" s="14">
        <v>2014</v>
      </c>
      <c r="N3" s="14">
        <v>2015</v>
      </c>
      <c r="O3" s="14">
        <v>2016</v>
      </c>
      <c r="P3" s="14">
        <v>2017</v>
      </c>
      <c r="Q3" s="14">
        <v>2018</v>
      </c>
      <c r="R3" s="15">
        <v>2019</v>
      </c>
    </row>
    <row r="4" spans="1:18" x14ac:dyDescent="0.25">
      <c r="A4" s="13" t="s">
        <v>37</v>
      </c>
      <c r="B4" s="16" t="s">
        <v>38</v>
      </c>
      <c r="C4" s="17">
        <v>706</v>
      </c>
      <c r="D4" s="18">
        <v>721</v>
      </c>
      <c r="E4" s="17">
        <v>692</v>
      </c>
      <c r="F4" s="18">
        <v>697</v>
      </c>
      <c r="G4" s="17">
        <v>695</v>
      </c>
      <c r="H4" s="18">
        <v>688</v>
      </c>
      <c r="I4" s="17">
        <v>669</v>
      </c>
      <c r="J4" s="18">
        <v>634</v>
      </c>
      <c r="K4" s="17">
        <v>597</v>
      </c>
      <c r="L4" s="18">
        <v>583</v>
      </c>
      <c r="M4" s="17">
        <v>544</v>
      </c>
      <c r="N4" s="18">
        <v>569</v>
      </c>
      <c r="O4" s="17">
        <v>572</v>
      </c>
      <c r="P4" s="18">
        <v>576</v>
      </c>
      <c r="Q4" s="17">
        <v>571</v>
      </c>
      <c r="R4" s="18">
        <v>573</v>
      </c>
    </row>
    <row r="5" spans="1:18" x14ac:dyDescent="0.25">
      <c r="A5" s="13" t="s">
        <v>39</v>
      </c>
      <c r="B5" s="16" t="s">
        <v>38</v>
      </c>
      <c r="C5" s="17">
        <v>85</v>
      </c>
      <c r="D5" s="18">
        <v>90</v>
      </c>
      <c r="E5" s="17">
        <v>90</v>
      </c>
      <c r="F5" s="18">
        <v>91</v>
      </c>
      <c r="G5" s="17">
        <v>102</v>
      </c>
      <c r="H5" s="18">
        <v>102</v>
      </c>
      <c r="I5" s="17">
        <v>113</v>
      </c>
      <c r="J5" s="18">
        <v>108</v>
      </c>
      <c r="K5" s="17">
        <v>111</v>
      </c>
      <c r="L5" s="18">
        <v>105</v>
      </c>
      <c r="M5" s="17">
        <v>102</v>
      </c>
      <c r="N5" s="18">
        <v>105</v>
      </c>
      <c r="O5" s="17">
        <v>101</v>
      </c>
      <c r="P5" s="18">
        <v>94</v>
      </c>
      <c r="Q5" s="17">
        <v>92</v>
      </c>
      <c r="R5" s="18">
        <v>91</v>
      </c>
    </row>
    <row r="6" spans="1:18" x14ac:dyDescent="0.25">
      <c r="A6" s="13" t="s">
        <v>40</v>
      </c>
      <c r="B6" s="16" t="s">
        <v>38</v>
      </c>
      <c r="C6" s="17">
        <v>112</v>
      </c>
      <c r="D6" s="18">
        <v>109</v>
      </c>
      <c r="E6" s="17">
        <v>111</v>
      </c>
      <c r="F6" s="18">
        <v>111</v>
      </c>
      <c r="G6" s="17">
        <v>110</v>
      </c>
      <c r="H6" s="18">
        <v>105</v>
      </c>
      <c r="I6" s="17">
        <v>108</v>
      </c>
      <c r="J6" s="18">
        <v>111</v>
      </c>
      <c r="K6" s="17">
        <v>115</v>
      </c>
      <c r="L6" s="18">
        <v>118</v>
      </c>
      <c r="M6" s="17">
        <v>119</v>
      </c>
      <c r="N6" s="18">
        <v>120</v>
      </c>
      <c r="O6" s="17">
        <v>114</v>
      </c>
      <c r="P6" s="18">
        <v>114</v>
      </c>
      <c r="Q6" s="17">
        <v>111</v>
      </c>
      <c r="R6" s="18">
        <v>111</v>
      </c>
    </row>
    <row r="7" spans="1:18" x14ac:dyDescent="0.25">
      <c r="A7" s="13" t="s">
        <v>41</v>
      </c>
      <c r="B7" s="16" t="s">
        <v>38</v>
      </c>
      <c r="C7" s="17">
        <v>32</v>
      </c>
      <c r="D7" s="18">
        <v>32</v>
      </c>
      <c r="E7" s="17">
        <v>32</v>
      </c>
      <c r="F7" s="18">
        <v>31</v>
      </c>
      <c r="G7" s="17">
        <v>33</v>
      </c>
      <c r="H7" s="18">
        <v>33</v>
      </c>
      <c r="I7" s="17">
        <v>32</v>
      </c>
      <c r="J7" s="18">
        <v>33</v>
      </c>
      <c r="K7" s="17">
        <v>32</v>
      </c>
      <c r="L7" s="18">
        <v>32</v>
      </c>
      <c r="M7" s="17">
        <v>31</v>
      </c>
      <c r="N7" s="18">
        <v>32</v>
      </c>
      <c r="O7" s="17">
        <v>30</v>
      </c>
      <c r="P7" s="18">
        <v>29</v>
      </c>
      <c r="Q7" s="17">
        <v>30</v>
      </c>
      <c r="R7" s="18">
        <v>29</v>
      </c>
    </row>
    <row r="8" spans="1:18" x14ac:dyDescent="0.25">
      <c r="A8" s="13" t="s">
        <v>42</v>
      </c>
      <c r="B8" s="16" t="s">
        <v>38</v>
      </c>
      <c r="C8" s="17">
        <v>22</v>
      </c>
      <c r="D8" s="18">
        <v>24</v>
      </c>
      <c r="E8" s="17">
        <v>23</v>
      </c>
      <c r="F8" s="18">
        <v>24</v>
      </c>
      <c r="G8" s="17">
        <v>26</v>
      </c>
      <c r="H8" s="18">
        <v>27</v>
      </c>
      <c r="I8" s="17">
        <v>28</v>
      </c>
      <c r="J8" s="18">
        <v>28</v>
      </c>
      <c r="K8" s="17">
        <v>31</v>
      </c>
      <c r="L8" s="18">
        <v>31</v>
      </c>
      <c r="M8" s="17">
        <v>27</v>
      </c>
      <c r="N8" s="18">
        <v>29</v>
      </c>
      <c r="O8" s="17">
        <v>30</v>
      </c>
      <c r="P8" s="18">
        <v>30</v>
      </c>
      <c r="Q8" s="17">
        <v>32</v>
      </c>
      <c r="R8" s="18">
        <v>33</v>
      </c>
    </row>
    <row r="9" spans="1:18" x14ac:dyDescent="0.25">
      <c r="A9" s="13" t="s">
        <v>43</v>
      </c>
      <c r="B9" s="16" t="s">
        <v>38</v>
      </c>
      <c r="C9" s="17">
        <v>15</v>
      </c>
      <c r="D9" s="18">
        <v>14</v>
      </c>
      <c r="E9" s="17">
        <v>15</v>
      </c>
      <c r="F9" s="18">
        <v>16</v>
      </c>
      <c r="G9" s="17">
        <v>13</v>
      </c>
      <c r="H9" s="18">
        <v>12</v>
      </c>
      <c r="I9" s="17">
        <v>12</v>
      </c>
      <c r="J9" s="18">
        <v>11</v>
      </c>
      <c r="K9" s="17">
        <v>11</v>
      </c>
      <c r="L9" s="18">
        <v>11</v>
      </c>
      <c r="M9" s="17">
        <v>16</v>
      </c>
      <c r="N9" s="18">
        <v>17</v>
      </c>
      <c r="O9" s="17">
        <v>18</v>
      </c>
      <c r="P9" s="18">
        <v>18</v>
      </c>
      <c r="Q9" s="17">
        <v>17</v>
      </c>
      <c r="R9" s="18">
        <v>16</v>
      </c>
    </row>
    <row r="10" spans="1:18" x14ac:dyDescent="0.25">
      <c r="A10" s="13" t="s">
        <v>44</v>
      </c>
      <c r="B10" s="16" t="s">
        <v>38</v>
      </c>
      <c r="C10" s="17">
        <v>4</v>
      </c>
      <c r="D10" s="18">
        <v>4</v>
      </c>
      <c r="E10" s="17">
        <v>4</v>
      </c>
      <c r="F10" s="18">
        <v>3</v>
      </c>
      <c r="G10" s="17">
        <v>4</v>
      </c>
      <c r="H10" s="18">
        <v>5</v>
      </c>
      <c r="I10" s="17">
        <v>5</v>
      </c>
      <c r="J10" s="18">
        <v>5</v>
      </c>
      <c r="K10" s="17">
        <v>5</v>
      </c>
      <c r="L10" s="18">
        <v>5</v>
      </c>
      <c r="M10" s="17">
        <v>4</v>
      </c>
      <c r="N10" s="18">
        <v>4</v>
      </c>
      <c r="O10" s="17">
        <v>4</v>
      </c>
      <c r="P10" s="18">
        <v>4</v>
      </c>
      <c r="Q10" s="17">
        <v>4</v>
      </c>
      <c r="R10" s="18">
        <v>4</v>
      </c>
    </row>
    <row r="11" spans="1:18" x14ac:dyDescent="0.25">
      <c r="A11" s="13" t="s">
        <v>45</v>
      </c>
      <c r="B11" s="16" t="s">
        <v>38</v>
      </c>
      <c r="C11" s="17">
        <v>1</v>
      </c>
      <c r="D11" s="18">
        <v>1</v>
      </c>
      <c r="E11" s="17">
        <v>1</v>
      </c>
      <c r="F11" s="18">
        <v>1</v>
      </c>
      <c r="G11" s="17">
        <v>1</v>
      </c>
      <c r="H11" s="18">
        <v>1</v>
      </c>
      <c r="I11" s="17">
        <v>1</v>
      </c>
      <c r="J11" s="18">
        <v>1</v>
      </c>
      <c r="K11" s="17">
        <v>1</v>
      </c>
      <c r="L11" s="18">
        <v>1</v>
      </c>
      <c r="M11" s="17">
        <v>1</v>
      </c>
      <c r="N11" s="18">
        <v>1</v>
      </c>
      <c r="O11" s="17">
        <v>1</v>
      </c>
      <c r="P11" s="18">
        <v>1</v>
      </c>
      <c r="Q11" s="17">
        <v>1</v>
      </c>
      <c r="R11" s="18">
        <v>1</v>
      </c>
    </row>
    <row r="18" spans="1:1" x14ac:dyDescent="0.25">
      <c r="A18" t="s">
        <v>1</v>
      </c>
    </row>
  </sheetData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Q11"/>
  <sheetViews>
    <sheetView workbookViewId="0">
      <selection activeCell="M28" sqref="M28"/>
    </sheetView>
  </sheetViews>
  <sheetFormatPr defaultRowHeight="15" x14ac:dyDescent="0.25"/>
  <sheetData>
    <row r="2" spans="1:17" s="21" customFormat="1" ht="63.75" x14ac:dyDescent="0.2">
      <c r="A2" s="20" t="s">
        <v>46</v>
      </c>
    </row>
    <row r="3" spans="1:17" s="21" customFormat="1" ht="12.75" x14ac:dyDescent="0.2">
      <c r="A3" s="22" t="s">
        <v>47</v>
      </c>
      <c r="B3" s="23">
        <v>2004</v>
      </c>
      <c r="C3" s="24">
        <v>2005</v>
      </c>
      <c r="D3" s="23">
        <v>2006</v>
      </c>
      <c r="E3" s="23">
        <v>2007</v>
      </c>
      <c r="F3" s="23">
        <v>2008</v>
      </c>
      <c r="G3" s="23">
        <v>2009</v>
      </c>
      <c r="H3" s="23">
        <v>2010</v>
      </c>
      <c r="I3" s="23">
        <v>2011</v>
      </c>
      <c r="J3" s="23">
        <v>2012</v>
      </c>
      <c r="K3" s="23">
        <v>2013</v>
      </c>
      <c r="L3" s="23">
        <v>2014</v>
      </c>
      <c r="M3" s="23">
        <v>2015</v>
      </c>
      <c r="N3" s="23">
        <v>2016</v>
      </c>
      <c r="O3" s="23">
        <v>2017</v>
      </c>
      <c r="P3" s="23">
        <v>2018</v>
      </c>
      <c r="Q3" s="23">
        <v>2019</v>
      </c>
    </row>
    <row r="4" spans="1:17" s="21" customFormat="1" ht="63.75" x14ac:dyDescent="0.2">
      <c r="A4" s="25" t="s">
        <v>46</v>
      </c>
      <c r="B4" s="26">
        <v>183881</v>
      </c>
      <c r="C4" s="26">
        <v>151297</v>
      </c>
      <c r="D4" s="26">
        <v>36999</v>
      </c>
      <c r="E4" s="26">
        <v>53544</v>
      </c>
      <c r="F4" s="26">
        <v>100689</v>
      </c>
      <c r="G4" s="26">
        <v>98611</v>
      </c>
      <c r="H4" s="26">
        <v>183690</v>
      </c>
      <c r="I4" s="27">
        <v>83996</v>
      </c>
      <c r="J4" s="27">
        <v>105443</v>
      </c>
      <c r="K4" s="28">
        <v>21686</v>
      </c>
      <c r="L4" s="28">
        <v>6512</v>
      </c>
      <c r="M4" s="28">
        <v>33975</v>
      </c>
      <c r="N4" s="28">
        <v>29400</v>
      </c>
      <c r="O4" s="28">
        <v>28869</v>
      </c>
      <c r="P4" s="29">
        <v>1533</v>
      </c>
      <c r="Q4" s="30">
        <v>1130</v>
      </c>
    </row>
    <row r="11" spans="1:17" x14ac:dyDescent="0.25">
      <c r="A11" t="s">
        <v>2</v>
      </c>
    </row>
  </sheetData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M19"/>
  <sheetViews>
    <sheetView workbookViewId="0">
      <selection activeCell="M25" sqref="M25"/>
    </sheetView>
  </sheetViews>
  <sheetFormatPr defaultRowHeight="15" x14ac:dyDescent="0.25"/>
  <sheetData>
    <row r="2" spans="1:13" ht="26.25" x14ac:dyDescent="0.25">
      <c r="A2" s="31" t="s">
        <v>48</v>
      </c>
      <c r="B2" s="32"/>
    </row>
    <row r="3" spans="1:13" x14ac:dyDescent="0.25">
      <c r="A3" s="33" t="s">
        <v>49</v>
      </c>
      <c r="B3" s="33" t="s">
        <v>36</v>
      </c>
      <c r="C3" s="35">
        <v>2009</v>
      </c>
      <c r="D3" s="36">
        <v>2010</v>
      </c>
      <c r="E3" s="35">
        <v>2011</v>
      </c>
      <c r="F3" s="35">
        <v>2012</v>
      </c>
      <c r="G3" s="35">
        <v>2013</v>
      </c>
      <c r="H3" s="35">
        <v>2014</v>
      </c>
      <c r="I3" s="35">
        <v>2015</v>
      </c>
      <c r="J3" s="35">
        <v>2016</v>
      </c>
      <c r="K3" s="35">
        <v>2017</v>
      </c>
      <c r="L3" s="35">
        <v>2018</v>
      </c>
      <c r="M3" s="35">
        <v>2019</v>
      </c>
    </row>
    <row r="4" spans="1:13" x14ac:dyDescent="0.25">
      <c r="A4" s="35" t="s">
        <v>50</v>
      </c>
      <c r="B4" s="37" t="s">
        <v>38</v>
      </c>
      <c r="C4" s="38" t="s">
        <v>32</v>
      </c>
      <c r="D4" s="38" t="s">
        <v>32</v>
      </c>
      <c r="E4" s="38" t="s">
        <v>32</v>
      </c>
      <c r="F4" s="38" t="s">
        <v>32</v>
      </c>
      <c r="G4" s="38" t="s">
        <v>32</v>
      </c>
      <c r="H4" s="38" t="s">
        <v>32</v>
      </c>
      <c r="I4" s="38" t="s">
        <v>32</v>
      </c>
      <c r="J4" s="38" t="s">
        <v>32</v>
      </c>
      <c r="K4" s="38" t="s">
        <v>32</v>
      </c>
      <c r="L4" s="38" t="s">
        <v>32</v>
      </c>
      <c r="M4" s="38" t="s">
        <v>32</v>
      </c>
    </row>
    <row r="5" spans="1:13" x14ac:dyDescent="0.25">
      <c r="A5" s="35" t="s">
        <v>51</v>
      </c>
      <c r="B5" s="37" t="s">
        <v>38</v>
      </c>
      <c r="C5" s="38" t="s">
        <v>32</v>
      </c>
      <c r="D5" s="38" t="s">
        <v>32</v>
      </c>
      <c r="E5" s="38" t="s">
        <v>32</v>
      </c>
      <c r="F5" s="38" t="s">
        <v>32</v>
      </c>
      <c r="G5" s="38" t="s">
        <v>32</v>
      </c>
      <c r="H5" s="38" t="s">
        <v>32</v>
      </c>
      <c r="I5" s="38" t="s">
        <v>32</v>
      </c>
      <c r="J5" s="38" t="s">
        <v>32</v>
      </c>
      <c r="K5" s="38" t="s">
        <v>32</v>
      </c>
      <c r="L5" s="38" t="s">
        <v>32</v>
      </c>
      <c r="M5" s="38" t="s">
        <v>32</v>
      </c>
    </row>
    <row r="6" spans="1:13" x14ac:dyDescent="0.25">
      <c r="A6" s="35" t="s">
        <v>52</v>
      </c>
      <c r="B6" s="37" t="s">
        <v>38</v>
      </c>
      <c r="C6" s="38" t="s">
        <v>32</v>
      </c>
      <c r="D6" s="38" t="s">
        <v>32</v>
      </c>
      <c r="E6" s="39">
        <v>91</v>
      </c>
      <c r="F6" s="38" t="s">
        <v>32</v>
      </c>
      <c r="G6" s="39">
        <v>9</v>
      </c>
      <c r="H6" s="38" t="s">
        <v>32</v>
      </c>
      <c r="I6" s="38" t="s">
        <v>32</v>
      </c>
      <c r="J6" s="38" t="s">
        <v>32</v>
      </c>
      <c r="K6" s="38" t="s">
        <v>32</v>
      </c>
      <c r="L6" s="38" t="s">
        <v>32</v>
      </c>
      <c r="M6" s="38" t="s">
        <v>32</v>
      </c>
    </row>
    <row r="7" spans="1:13" x14ac:dyDescent="0.25">
      <c r="A7" s="35" t="s">
        <v>53</v>
      </c>
      <c r="B7" s="37" t="s">
        <v>38</v>
      </c>
      <c r="C7" s="38" t="s">
        <v>32</v>
      </c>
      <c r="D7" s="39">
        <v>52</v>
      </c>
      <c r="E7" s="39">
        <v>152</v>
      </c>
      <c r="F7" s="39">
        <v>44</v>
      </c>
      <c r="G7" s="38" t="s">
        <v>32</v>
      </c>
      <c r="H7" s="39">
        <v>5</v>
      </c>
      <c r="I7" s="38" t="s">
        <v>32</v>
      </c>
      <c r="J7" s="39">
        <v>50</v>
      </c>
      <c r="K7" s="38" t="s">
        <v>32</v>
      </c>
      <c r="L7" s="38" t="s">
        <v>32</v>
      </c>
      <c r="M7" s="38" t="s">
        <v>32</v>
      </c>
    </row>
    <row r="8" spans="1:13" x14ac:dyDescent="0.25">
      <c r="A8" s="35" t="s">
        <v>54</v>
      </c>
      <c r="B8" s="37" t="s">
        <v>38</v>
      </c>
      <c r="C8" s="38" t="s">
        <v>32</v>
      </c>
      <c r="D8" s="38" t="s">
        <v>32</v>
      </c>
      <c r="E8" s="39">
        <v>20</v>
      </c>
      <c r="F8" s="38" t="s">
        <v>32</v>
      </c>
      <c r="G8" s="38" t="s">
        <v>32</v>
      </c>
      <c r="H8" s="38" t="s">
        <v>32</v>
      </c>
      <c r="I8" s="38" t="s">
        <v>32</v>
      </c>
      <c r="J8" s="38" t="s">
        <v>32</v>
      </c>
      <c r="K8" s="38" t="s">
        <v>32</v>
      </c>
      <c r="L8" s="38" t="s">
        <v>32</v>
      </c>
      <c r="M8" s="38" t="s">
        <v>32</v>
      </c>
    </row>
    <row r="9" spans="1:13" x14ac:dyDescent="0.25">
      <c r="A9" s="35" t="s">
        <v>55</v>
      </c>
      <c r="B9" s="37" t="s">
        <v>38</v>
      </c>
      <c r="C9" s="38" t="s">
        <v>32</v>
      </c>
      <c r="D9" s="38" t="s">
        <v>32</v>
      </c>
      <c r="E9" s="38" t="s">
        <v>32</v>
      </c>
      <c r="F9" s="38" t="s">
        <v>32</v>
      </c>
      <c r="G9" s="38" t="s">
        <v>32</v>
      </c>
      <c r="H9" s="38" t="s">
        <v>32</v>
      </c>
      <c r="I9" s="38" t="s">
        <v>32</v>
      </c>
      <c r="J9" s="38" t="s">
        <v>32</v>
      </c>
      <c r="K9" s="38" t="s">
        <v>32</v>
      </c>
      <c r="L9" s="38" t="s">
        <v>32</v>
      </c>
      <c r="M9" s="38" t="s">
        <v>32</v>
      </c>
    </row>
    <row r="10" spans="1:13" x14ac:dyDescent="0.25">
      <c r="A10" s="35" t="s">
        <v>56</v>
      </c>
      <c r="B10" s="37" t="s">
        <v>38</v>
      </c>
      <c r="C10" s="38" t="s">
        <v>32</v>
      </c>
      <c r="D10" s="38" t="s">
        <v>32</v>
      </c>
      <c r="E10" s="38" t="s">
        <v>32</v>
      </c>
      <c r="F10" s="38" t="s">
        <v>32</v>
      </c>
      <c r="G10" s="38" t="s">
        <v>32</v>
      </c>
      <c r="H10" s="38" t="s">
        <v>32</v>
      </c>
      <c r="I10" s="38" t="s">
        <v>32</v>
      </c>
      <c r="J10" s="38" t="s">
        <v>32</v>
      </c>
      <c r="K10" s="38" t="s">
        <v>32</v>
      </c>
      <c r="L10" s="38" t="s">
        <v>32</v>
      </c>
      <c r="M10" s="38" t="s">
        <v>32</v>
      </c>
    </row>
    <row r="11" spans="1:13" x14ac:dyDescent="0.25">
      <c r="A11" s="35" t="s">
        <v>57</v>
      </c>
      <c r="B11" s="37" t="s">
        <v>38</v>
      </c>
      <c r="C11" s="38" t="s">
        <v>32</v>
      </c>
      <c r="D11" s="38" t="s">
        <v>32</v>
      </c>
      <c r="E11" s="38" t="s">
        <v>32</v>
      </c>
      <c r="F11" s="38" t="s">
        <v>32</v>
      </c>
      <c r="G11" s="38" t="s">
        <v>32</v>
      </c>
      <c r="H11" s="38" t="s">
        <v>32</v>
      </c>
      <c r="I11" s="38" t="s">
        <v>32</v>
      </c>
      <c r="J11" s="38" t="s">
        <v>32</v>
      </c>
      <c r="K11" s="38" t="s">
        <v>32</v>
      </c>
      <c r="L11" s="38" t="s">
        <v>32</v>
      </c>
      <c r="M11" s="38" t="s">
        <v>32</v>
      </c>
    </row>
    <row r="12" spans="1:13" x14ac:dyDescent="0.25">
      <c r="A12" s="40" t="s">
        <v>58</v>
      </c>
      <c r="B12" s="37" t="s">
        <v>38</v>
      </c>
      <c r="C12" s="38" t="s">
        <v>32</v>
      </c>
      <c r="D12" s="38" t="s">
        <v>32</v>
      </c>
      <c r="E12" s="38" t="s">
        <v>32</v>
      </c>
      <c r="F12" s="38" t="s">
        <v>32</v>
      </c>
      <c r="G12" s="38" t="s">
        <v>32</v>
      </c>
      <c r="H12" s="38" t="s">
        <v>32</v>
      </c>
      <c r="I12" s="38" t="s">
        <v>32</v>
      </c>
      <c r="J12" s="39">
        <v>355</v>
      </c>
      <c r="K12" s="38" t="s">
        <v>32</v>
      </c>
      <c r="L12" s="38" t="s">
        <v>32</v>
      </c>
      <c r="M12" s="38" t="s">
        <v>32</v>
      </c>
    </row>
    <row r="13" spans="1:13" x14ac:dyDescent="0.25">
      <c r="A13" s="35" t="s">
        <v>59</v>
      </c>
      <c r="B13" s="37" t="s">
        <v>38</v>
      </c>
      <c r="C13" s="41" t="s">
        <v>32</v>
      </c>
      <c r="D13" s="42">
        <f>SUM(D6:D12)</f>
        <v>52</v>
      </c>
      <c r="E13" s="42">
        <f t="shared" ref="E13:J13" si="0">SUM(E6:E12)</f>
        <v>263</v>
      </c>
      <c r="F13" s="42">
        <f t="shared" si="0"/>
        <v>44</v>
      </c>
      <c r="G13" s="42">
        <f t="shared" si="0"/>
        <v>9</v>
      </c>
      <c r="H13" s="42">
        <f t="shared" si="0"/>
        <v>5</v>
      </c>
      <c r="I13" s="41" t="s">
        <v>32</v>
      </c>
      <c r="J13" s="42">
        <f t="shared" si="0"/>
        <v>405</v>
      </c>
      <c r="K13" s="41" t="s">
        <v>32</v>
      </c>
      <c r="L13" s="41" t="s">
        <v>32</v>
      </c>
      <c r="M13" s="41" t="s">
        <v>32</v>
      </c>
    </row>
    <row r="19" spans="1:1" x14ac:dyDescent="0.25">
      <c r="A19" t="s">
        <v>3</v>
      </c>
    </row>
  </sheetData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N12"/>
  <sheetViews>
    <sheetView workbookViewId="0">
      <selection activeCell="K10" sqref="K10"/>
    </sheetView>
  </sheetViews>
  <sheetFormatPr defaultRowHeight="15" x14ac:dyDescent="0.25"/>
  <cols>
    <col min="1" max="1" width="11.85546875" bestFit="1" customWidth="1"/>
  </cols>
  <sheetData>
    <row r="2" spans="1:14" ht="51.75" x14ac:dyDescent="0.25">
      <c r="A2" s="43" t="s">
        <v>60</v>
      </c>
      <c r="B2" s="32"/>
      <c r="C2" s="32"/>
      <c r="K2" s="44"/>
      <c r="L2" s="44"/>
    </row>
    <row r="3" spans="1:14" x14ac:dyDescent="0.25">
      <c r="A3" s="34"/>
      <c r="B3" s="33" t="s">
        <v>36</v>
      </c>
      <c r="C3" s="45">
        <v>2008</v>
      </c>
      <c r="D3" s="45">
        <v>2009</v>
      </c>
      <c r="E3" s="45">
        <v>2010</v>
      </c>
      <c r="F3" s="45">
        <v>2011</v>
      </c>
      <c r="G3" s="45">
        <v>2012</v>
      </c>
      <c r="H3" s="45">
        <v>2013</v>
      </c>
      <c r="I3" s="45">
        <v>2014</v>
      </c>
      <c r="J3" s="45">
        <v>2015</v>
      </c>
      <c r="K3" s="45">
        <v>2016</v>
      </c>
      <c r="L3" s="45">
        <v>2017</v>
      </c>
      <c r="M3" s="45">
        <v>2018</v>
      </c>
      <c r="N3" s="45">
        <v>2019</v>
      </c>
    </row>
    <row r="4" spans="1:14" x14ac:dyDescent="0.25">
      <c r="A4" s="45" t="s">
        <v>61</v>
      </c>
      <c r="B4" s="37" t="s">
        <v>30</v>
      </c>
      <c r="C4" s="39">
        <v>0</v>
      </c>
      <c r="D4" s="39">
        <v>0</v>
      </c>
      <c r="E4" s="39">
        <v>0</v>
      </c>
      <c r="F4" s="39">
        <v>0</v>
      </c>
      <c r="G4" s="39">
        <v>0</v>
      </c>
      <c r="H4" s="39">
        <v>7.5</v>
      </c>
      <c r="I4" s="39">
        <v>12</v>
      </c>
      <c r="J4" s="39">
        <v>0</v>
      </c>
      <c r="K4" s="39">
        <v>10</v>
      </c>
      <c r="L4" s="39">
        <v>8</v>
      </c>
      <c r="M4" s="39">
        <v>17</v>
      </c>
      <c r="N4" s="39">
        <v>0</v>
      </c>
    </row>
    <row r="5" spans="1:14" x14ac:dyDescent="0.25">
      <c r="A5" s="45" t="s">
        <v>62</v>
      </c>
      <c r="B5" s="37" t="s">
        <v>30</v>
      </c>
      <c r="C5" s="39">
        <v>70</v>
      </c>
      <c r="D5" s="39">
        <v>85</v>
      </c>
      <c r="E5" s="39">
        <v>72</v>
      </c>
      <c r="F5" s="39">
        <v>36</v>
      </c>
      <c r="G5" s="39">
        <v>88</v>
      </c>
      <c r="H5" s="39">
        <v>91</v>
      </c>
      <c r="I5" s="39">
        <v>88</v>
      </c>
      <c r="J5" s="39">
        <v>90.5</v>
      </c>
      <c r="K5" s="39">
        <v>83</v>
      </c>
      <c r="L5" s="39">
        <v>92</v>
      </c>
      <c r="M5" s="39">
        <v>81</v>
      </c>
      <c r="N5" s="39">
        <v>47.129909365558916</v>
      </c>
    </row>
    <row r="6" spans="1:14" x14ac:dyDescent="0.25">
      <c r="A6" s="45" t="s">
        <v>63</v>
      </c>
      <c r="B6" s="37" t="s">
        <v>30</v>
      </c>
      <c r="C6" s="39">
        <v>27</v>
      </c>
      <c r="D6" s="39">
        <v>15</v>
      </c>
      <c r="E6" s="39">
        <v>28</v>
      </c>
      <c r="F6" s="39">
        <v>64</v>
      </c>
      <c r="G6" s="39">
        <v>12</v>
      </c>
      <c r="H6" s="39">
        <v>1</v>
      </c>
      <c r="I6" s="39">
        <v>0</v>
      </c>
      <c r="J6" s="39">
        <v>9</v>
      </c>
      <c r="K6" s="39">
        <v>7</v>
      </c>
      <c r="L6" s="39">
        <v>0</v>
      </c>
      <c r="M6" s="39">
        <v>2</v>
      </c>
      <c r="N6" s="39">
        <v>52.870090634441091</v>
      </c>
    </row>
    <row r="7" spans="1:14" x14ac:dyDescent="0.25">
      <c r="A7" s="45" t="s">
        <v>64</v>
      </c>
      <c r="B7" s="37" t="s">
        <v>30</v>
      </c>
      <c r="C7" s="39">
        <v>3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</row>
    <row r="12" spans="1:14" x14ac:dyDescent="0.25">
      <c r="A12" t="s">
        <v>4</v>
      </c>
    </row>
  </sheetData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W19"/>
  <sheetViews>
    <sheetView topLeftCell="A10" workbookViewId="0">
      <selection activeCell="I31" sqref="I31"/>
    </sheetView>
  </sheetViews>
  <sheetFormatPr defaultRowHeight="15" x14ac:dyDescent="0.25"/>
  <cols>
    <col min="1" max="2" width="28.85546875" bestFit="1" customWidth="1"/>
  </cols>
  <sheetData>
    <row r="11" spans="1:23" x14ac:dyDescent="0.25">
      <c r="A11" s="46" t="s">
        <v>65</v>
      </c>
      <c r="B11" s="47"/>
      <c r="C11" s="47"/>
      <c r="D11" s="47"/>
      <c r="E11" s="47"/>
      <c r="F11" s="48"/>
      <c r="G11" s="47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</row>
    <row r="12" spans="1:23" ht="15.75" customHeight="1" x14ac:dyDescent="0.25">
      <c r="A12" s="46" t="s">
        <v>66</v>
      </c>
      <c r="B12" s="46" t="s">
        <v>36</v>
      </c>
      <c r="C12" s="49">
        <v>1999</v>
      </c>
      <c r="D12" s="49">
        <v>2000</v>
      </c>
      <c r="E12" s="49">
        <v>2001</v>
      </c>
      <c r="F12" s="49">
        <v>2002</v>
      </c>
      <c r="G12" s="49">
        <v>2003</v>
      </c>
      <c r="H12" s="49">
        <v>2004</v>
      </c>
      <c r="I12" s="49">
        <v>2005</v>
      </c>
      <c r="J12" s="49">
        <v>2006</v>
      </c>
      <c r="K12" s="49">
        <v>2007</v>
      </c>
      <c r="L12" s="49">
        <v>2008</v>
      </c>
      <c r="M12" s="49">
        <v>2009</v>
      </c>
      <c r="N12" s="49">
        <v>2010</v>
      </c>
      <c r="O12" s="49">
        <v>2011</v>
      </c>
      <c r="P12" s="49">
        <v>2012</v>
      </c>
      <c r="Q12" s="46">
        <v>2013</v>
      </c>
      <c r="R12" s="46">
        <v>2014</v>
      </c>
      <c r="S12" s="46">
        <v>2015</v>
      </c>
      <c r="T12" s="46">
        <v>2016</v>
      </c>
      <c r="U12" s="46">
        <v>2017</v>
      </c>
      <c r="V12" s="46">
        <v>2018</v>
      </c>
      <c r="W12" s="46">
        <v>2019</v>
      </c>
    </row>
    <row r="13" spans="1:23" ht="22.5" x14ac:dyDescent="0.25">
      <c r="A13" s="50" t="s">
        <v>67</v>
      </c>
      <c r="B13" s="46" t="s">
        <v>65</v>
      </c>
      <c r="C13" s="51">
        <v>88.7</v>
      </c>
      <c r="D13" s="51">
        <v>77.5</v>
      </c>
      <c r="E13" s="51">
        <v>69</v>
      </c>
      <c r="F13" s="51">
        <v>74.5</v>
      </c>
      <c r="G13" s="51">
        <v>84.8</v>
      </c>
      <c r="H13" s="51">
        <v>80.099999999999994</v>
      </c>
      <c r="I13" s="51">
        <v>75.3</v>
      </c>
      <c r="J13" s="51">
        <v>64.2</v>
      </c>
      <c r="K13" s="51">
        <v>54.8</v>
      </c>
      <c r="L13" s="51">
        <v>59.7</v>
      </c>
      <c r="M13" s="7">
        <v>70.406336320648379</v>
      </c>
      <c r="N13" s="7">
        <v>69.857418571776222</v>
      </c>
      <c r="O13" s="7">
        <v>68.441757111669574</v>
      </c>
      <c r="P13" s="7">
        <v>75.641164960290652</v>
      </c>
      <c r="Q13" s="7">
        <v>76.971249999999998</v>
      </c>
      <c r="R13" s="7">
        <v>68.677370229600697</v>
      </c>
      <c r="S13" s="7">
        <v>68.848132693173525</v>
      </c>
      <c r="T13" s="7">
        <v>69.218179974807242</v>
      </c>
      <c r="U13" s="7">
        <v>69.400000000000006</v>
      </c>
      <c r="V13" s="7">
        <v>61.1</v>
      </c>
      <c r="W13" s="9">
        <v>57.2</v>
      </c>
    </row>
    <row r="14" spans="1:23" ht="22.5" x14ac:dyDescent="0.25">
      <c r="A14" s="52" t="s">
        <v>68</v>
      </c>
      <c r="B14" s="46" t="s">
        <v>65</v>
      </c>
      <c r="C14" s="51">
        <v>66.599999999999994</v>
      </c>
      <c r="D14" s="51">
        <v>69.599999999999994</v>
      </c>
      <c r="E14" s="51">
        <v>65</v>
      </c>
      <c r="F14" s="51">
        <v>65.8</v>
      </c>
      <c r="G14" s="51">
        <v>71.400000000000006</v>
      </c>
      <c r="H14" s="51">
        <v>64.900000000000006</v>
      </c>
      <c r="I14" s="51">
        <v>63.5</v>
      </c>
      <c r="J14" s="51">
        <v>58.5</v>
      </c>
      <c r="K14" s="51">
        <v>49.6</v>
      </c>
      <c r="L14" s="51">
        <v>52.3</v>
      </c>
      <c r="M14" s="7">
        <v>59.862313108637089</v>
      </c>
      <c r="N14" s="7">
        <v>53.28592449293533</v>
      </c>
      <c r="O14" s="7">
        <v>52.596466846758531</v>
      </c>
      <c r="P14" s="7">
        <v>65.488522670969274</v>
      </c>
      <c r="Q14" s="7">
        <v>59.652499999999996</v>
      </c>
      <c r="R14" s="7">
        <v>50.194216212147403</v>
      </c>
      <c r="S14" s="7">
        <v>59.390736725512419</v>
      </c>
      <c r="T14" s="7">
        <v>55.635983919401177</v>
      </c>
      <c r="U14" s="7">
        <v>53.61</v>
      </c>
      <c r="V14" s="7">
        <v>42.22</v>
      </c>
      <c r="W14" s="9">
        <v>50.6</v>
      </c>
    </row>
    <row r="15" spans="1:23" x14ac:dyDescent="0.25">
      <c r="A15" s="53" t="s">
        <v>69</v>
      </c>
      <c r="B15" s="46" t="s">
        <v>65</v>
      </c>
      <c r="C15" s="54">
        <v>78.599999999999994</v>
      </c>
      <c r="D15" s="54">
        <v>73.900000000000006</v>
      </c>
      <c r="E15" s="54">
        <v>67.2</v>
      </c>
      <c r="F15" s="54">
        <v>70.5</v>
      </c>
      <c r="G15" s="54">
        <v>78.599999999999994</v>
      </c>
      <c r="H15" s="54">
        <v>73.109518058050966</v>
      </c>
      <c r="I15" s="54">
        <v>69.911059539836302</v>
      </c>
      <c r="J15" s="54">
        <v>61.6</v>
      </c>
      <c r="K15" s="54">
        <v>52.4</v>
      </c>
      <c r="L15" s="54">
        <v>56.2</v>
      </c>
      <c r="M15" s="55">
        <v>61.84098103396358</v>
      </c>
      <c r="N15" s="55">
        <v>54.605050308379461</v>
      </c>
      <c r="O15" s="55">
        <v>58.319236675735297</v>
      </c>
      <c r="P15" s="55">
        <v>67.40386195922504</v>
      </c>
      <c r="Q15" s="7">
        <v>64.83</v>
      </c>
      <c r="R15" s="7">
        <v>55.876950418422318</v>
      </c>
      <c r="S15" s="7">
        <v>63.30350248681944</v>
      </c>
      <c r="T15" s="7">
        <v>61.330048187202948</v>
      </c>
      <c r="U15" s="7">
        <v>61.9</v>
      </c>
      <c r="V15" s="7">
        <v>52.2</v>
      </c>
      <c r="W15" s="9">
        <v>51.5</v>
      </c>
    </row>
    <row r="19" spans="1:1" x14ac:dyDescent="0.25">
      <c r="A19" t="s">
        <v>5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0"/>
  <sheetViews>
    <sheetView workbookViewId="0">
      <selection activeCell="M25" sqref="M25"/>
    </sheetView>
  </sheetViews>
  <sheetFormatPr defaultRowHeight="15" x14ac:dyDescent="0.25"/>
  <cols>
    <col min="1" max="1" width="21.5703125" bestFit="1" customWidth="1"/>
  </cols>
  <sheetData>
    <row r="2" spans="1:18" x14ac:dyDescent="0.25">
      <c r="A2" s="56" t="s">
        <v>70</v>
      </c>
      <c r="Q2" s="57"/>
    </row>
    <row r="3" spans="1:18" x14ac:dyDescent="0.25">
      <c r="A3" s="33" t="s">
        <v>71</v>
      </c>
      <c r="B3" s="33" t="s">
        <v>36</v>
      </c>
      <c r="C3" s="33">
        <v>2004</v>
      </c>
      <c r="D3" s="33">
        <v>2005</v>
      </c>
      <c r="E3" s="33">
        <v>2006</v>
      </c>
      <c r="F3" s="33">
        <v>2007</v>
      </c>
      <c r="G3" s="58">
        <v>2008</v>
      </c>
      <c r="H3" s="33">
        <v>2009</v>
      </c>
      <c r="I3" s="33">
        <v>2010</v>
      </c>
      <c r="J3" s="33">
        <v>2011</v>
      </c>
      <c r="K3" s="33">
        <v>2012</v>
      </c>
      <c r="L3" s="33">
        <v>2013</v>
      </c>
      <c r="M3" s="33">
        <v>2014</v>
      </c>
      <c r="N3" s="33">
        <v>2015</v>
      </c>
      <c r="O3" s="33">
        <v>2016</v>
      </c>
      <c r="P3" s="33">
        <v>2017</v>
      </c>
      <c r="Q3" s="33">
        <v>2018</v>
      </c>
      <c r="R3" s="33">
        <v>2019</v>
      </c>
    </row>
    <row r="4" spans="1:18" ht="25.5" x14ac:dyDescent="0.25">
      <c r="A4" s="59" t="s">
        <v>72</v>
      </c>
      <c r="B4" s="37" t="s">
        <v>73</v>
      </c>
      <c r="C4" s="39">
        <v>6587.702472303682</v>
      </c>
      <c r="D4" s="39">
        <v>6644.8949529751835</v>
      </c>
      <c r="E4" s="39">
        <v>5984.1764193743011</v>
      </c>
      <c r="F4" s="39">
        <v>6326.298417525617</v>
      </c>
      <c r="G4" s="39">
        <v>6266.6873947567583</v>
      </c>
      <c r="H4" s="39">
        <v>5766.0480478487034</v>
      </c>
      <c r="I4" s="39">
        <v>5093.9676985624465</v>
      </c>
      <c r="J4" s="39">
        <v>5352.9123577510763</v>
      </c>
      <c r="K4" s="39">
        <v>5932.6109397201553</v>
      </c>
      <c r="L4" s="39">
        <v>6401.3249876917862</v>
      </c>
      <c r="M4" s="39">
        <v>5434.5125515652289</v>
      </c>
      <c r="N4" s="39">
        <v>5158.7943685761029</v>
      </c>
      <c r="O4" s="39">
        <v>4613.6581208387042</v>
      </c>
      <c r="P4" s="39">
        <v>5739.6225184710156</v>
      </c>
      <c r="Q4" s="39">
        <v>5699.333333333333</v>
      </c>
      <c r="R4" s="39">
        <v>5915.666666666667</v>
      </c>
    </row>
    <row r="5" spans="1:18" ht="25.5" x14ac:dyDescent="0.25">
      <c r="A5" s="59" t="s">
        <v>50</v>
      </c>
      <c r="B5" s="37" t="s">
        <v>73</v>
      </c>
      <c r="C5" s="39">
        <v>6522.6900054691932</v>
      </c>
      <c r="D5" s="39">
        <v>6474.895466289453</v>
      </c>
      <c r="E5" s="39">
        <v>5494.6982068890675</v>
      </c>
      <c r="F5" s="39">
        <v>5978.6840115991299</v>
      </c>
      <c r="G5" s="39">
        <v>5561.7121650178206</v>
      </c>
      <c r="H5" s="39">
        <v>4944.4815027380482</v>
      </c>
      <c r="I5" s="39">
        <v>4640.3455316836871</v>
      </c>
      <c r="J5" s="39">
        <v>5249.2514265872878</v>
      </c>
      <c r="K5" s="39">
        <v>6101.3838364157491</v>
      </c>
      <c r="L5" s="39">
        <v>6262.5306563163404</v>
      </c>
      <c r="M5" s="39">
        <v>5420.0179074130647</v>
      </c>
      <c r="N5" s="39">
        <v>4788.9705886182792</v>
      </c>
      <c r="O5" s="39">
        <v>4343.2873282058545</v>
      </c>
      <c r="P5" s="39">
        <v>4967.0094559458403</v>
      </c>
      <c r="Q5" s="39">
        <v>5059.666666666667</v>
      </c>
      <c r="R5" s="39">
        <v>5472</v>
      </c>
    </row>
    <row r="6" spans="1:18" ht="25.5" x14ac:dyDescent="0.25">
      <c r="A6" s="59" t="s">
        <v>74</v>
      </c>
      <c r="B6" s="37" t="s">
        <v>73</v>
      </c>
      <c r="C6" s="39">
        <v>6316.2304424846807</v>
      </c>
      <c r="D6" s="39">
        <v>6276.6455150658257</v>
      </c>
      <c r="E6" s="39">
        <v>5692.3553172764878</v>
      </c>
      <c r="F6" s="39">
        <v>5862.065460258018</v>
      </c>
      <c r="G6" s="39">
        <v>5495.6629818455658</v>
      </c>
      <c r="H6" s="39">
        <v>4818.5601636005003</v>
      </c>
      <c r="I6" s="39">
        <v>4907.180000080346</v>
      </c>
      <c r="J6" s="39">
        <v>5690.0468235471162</v>
      </c>
      <c r="K6" s="39">
        <v>6487.2962574707963</v>
      </c>
      <c r="L6" s="39">
        <v>6371.6221325140987</v>
      </c>
      <c r="M6" s="39">
        <v>5614.8506195602577</v>
      </c>
      <c r="N6" s="39">
        <v>5289.6356258206279</v>
      </c>
      <c r="O6" s="39">
        <v>4839.8576399850908</v>
      </c>
      <c r="P6" s="39">
        <v>5544.683830461282</v>
      </c>
      <c r="Q6" s="39">
        <v>5481</v>
      </c>
      <c r="R6" s="39">
        <v>4109</v>
      </c>
    </row>
    <row r="7" spans="1:18" ht="25.5" x14ac:dyDescent="0.25">
      <c r="A7" s="60" t="s">
        <v>56</v>
      </c>
      <c r="B7" s="37" t="s">
        <v>73</v>
      </c>
      <c r="C7" s="39">
        <v>8239.7282377810716</v>
      </c>
      <c r="D7" s="39">
        <v>8382.4541081614698</v>
      </c>
      <c r="E7" s="39">
        <v>7179.0392796467249</v>
      </c>
      <c r="F7" s="39">
        <v>7255.5679899671277</v>
      </c>
      <c r="G7" s="39">
        <v>6630.7510020962627</v>
      </c>
      <c r="H7" s="39">
        <v>5871.8114629847269</v>
      </c>
      <c r="I7" s="39">
        <v>5478.8373526355217</v>
      </c>
      <c r="J7" s="39">
        <v>6663.4492382428734</v>
      </c>
      <c r="K7" s="39">
        <v>7792.3255455113986</v>
      </c>
      <c r="L7" s="39">
        <v>8378.7743317910317</v>
      </c>
      <c r="M7" s="39">
        <v>7295.3607604181989</v>
      </c>
      <c r="N7" s="39">
        <v>7034.6527321708245</v>
      </c>
      <c r="O7" s="39">
        <v>6494.5774889835811</v>
      </c>
      <c r="P7" s="39">
        <v>7096.9949856579142</v>
      </c>
      <c r="Q7" s="39">
        <v>6791.333333333333</v>
      </c>
      <c r="R7" s="39">
        <v>7139.333333333333</v>
      </c>
    </row>
    <row r="8" spans="1:18" ht="25.5" x14ac:dyDescent="0.25">
      <c r="A8" s="60" t="s">
        <v>51</v>
      </c>
      <c r="B8" s="37" t="s">
        <v>73</v>
      </c>
      <c r="C8" s="61"/>
      <c r="D8" s="61"/>
      <c r="E8" s="61"/>
      <c r="F8" s="62"/>
      <c r="G8" s="62"/>
      <c r="H8" s="39">
        <v>8163.7617664647778</v>
      </c>
      <c r="I8" s="39">
        <v>8313.6034270819328</v>
      </c>
      <c r="J8" s="39">
        <v>8763.0646086652068</v>
      </c>
      <c r="K8" s="39">
        <v>9276.9422615990406</v>
      </c>
      <c r="L8" s="39">
        <v>9651.5145109992045</v>
      </c>
      <c r="M8" s="39">
        <v>9095.7064301911232</v>
      </c>
      <c r="N8" s="39">
        <v>8840.9008746355685</v>
      </c>
      <c r="O8" s="39">
        <v>8333.6666666666661</v>
      </c>
      <c r="P8" s="39">
        <v>8551</v>
      </c>
      <c r="Q8" s="39">
        <v>8347.6666666666661</v>
      </c>
      <c r="R8" s="39">
        <v>8343.3333333333339</v>
      </c>
    </row>
    <row r="9" spans="1:18" ht="25.5" x14ac:dyDescent="0.25">
      <c r="A9" s="60" t="s">
        <v>54</v>
      </c>
      <c r="B9" s="37" t="s">
        <v>73</v>
      </c>
      <c r="C9" s="39">
        <v>2969</v>
      </c>
      <c r="D9" s="39">
        <v>2692</v>
      </c>
      <c r="E9" s="39">
        <v>1951</v>
      </c>
      <c r="F9" s="39">
        <v>2259</v>
      </c>
      <c r="G9" s="39">
        <v>2358</v>
      </c>
      <c r="H9" s="39">
        <v>2308</v>
      </c>
      <c r="I9" s="39">
        <v>2197</v>
      </c>
      <c r="J9" s="39">
        <v>1912</v>
      </c>
      <c r="K9" s="63">
        <v>2070</v>
      </c>
      <c r="L9" s="39">
        <v>1977</v>
      </c>
      <c r="M9" s="39">
        <v>2779</v>
      </c>
      <c r="N9" s="61"/>
      <c r="O9" s="39">
        <v>5142</v>
      </c>
      <c r="P9" s="39">
        <v>5728</v>
      </c>
      <c r="Q9" s="39">
        <v>6167.333333333333</v>
      </c>
      <c r="R9" s="39">
        <v>6444.666666666667</v>
      </c>
    </row>
    <row r="10" spans="1:18" ht="25.5" x14ac:dyDescent="0.25">
      <c r="A10" s="60" t="s">
        <v>75</v>
      </c>
      <c r="B10" s="37" t="s">
        <v>73</v>
      </c>
      <c r="C10" s="62">
        <v>3625</v>
      </c>
      <c r="D10" s="62">
        <v>3828</v>
      </c>
      <c r="E10" s="62">
        <v>3113</v>
      </c>
      <c r="F10" s="62">
        <v>3411</v>
      </c>
      <c r="G10" s="62">
        <v>2926</v>
      </c>
      <c r="H10" s="62">
        <v>2321</v>
      </c>
      <c r="I10" s="62">
        <v>2212</v>
      </c>
      <c r="J10" s="62">
        <v>3099</v>
      </c>
      <c r="K10" s="62">
        <v>3998</v>
      </c>
      <c r="L10" s="62">
        <v>4423</v>
      </c>
      <c r="M10" s="62">
        <v>3813</v>
      </c>
      <c r="N10" s="62">
        <v>3654</v>
      </c>
      <c r="O10" s="62">
        <v>3220</v>
      </c>
      <c r="P10" s="62">
        <v>3721</v>
      </c>
      <c r="Q10" s="63">
        <v>3372</v>
      </c>
      <c r="R10" s="63">
        <v>3634</v>
      </c>
    </row>
    <row r="11" spans="1:18" ht="25.5" x14ac:dyDescent="0.25">
      <c r="A11" s="60" t="s">
        <v>76</v>
      </c>
      <c r="B11" s="37" t="s">
        <v>73</v>
      </c>
      <c r="C11" s="62">
        <v>4438</v>
      </c>
      <c r="D11" s="62">
        <v>4697</v>
      </c>
      <c r="E11" s="62">
        <v>3947</v>
      </c>
      <c r="F11" s="62">
        <v>4717</v>
      </c>
      <c r="G11" s="62">
        <v>4276</v>
      </c>
      <c r="H11" s="62">
        <v>4119</v>
      </c>
      <c r="I11" s="62">
        <v>4123</v>
      </c>
      <c r="J11" s="62">
        <v>4798</v>
      </c>
      <c r="K11" s="62">
        <v>5110</v>
      </c>
      <c r="L11" s="62">
        <v>4939</v>
      </c>
      <c r="M11" s="62">
        <v>4407</v>
      </c>
      <c r="N11" s="62">
        <v>4250</v>
      </c>
      <c r="O11" s="62">
        <v>4042</v>
      </c>
      <c r="P11" s="62">
        <v>4806</v>
      </c>
      <c r="Q11" s="63">
        <v>4708</v>
      </c>
      <c r="R11" s="63">
        <v>5197</v>
      </c>
    </row>
    <row r="12" spans="1:18" ht="25.5" x14ac:dyDescent="0.25">
      <c r="A12" s="60" t="s">
        <v>77</v>
      </c>
      <c r="B12" s="37" t="s">
        <v>73</v>
      </c>
      <c r="C12" s="39">
        <v>8042</v>
      </c>
      <c r="D12" s="39">
        <v>8404</v>
      </c>
      <c r="E12" s="39">
        <v>8210</v>
      </c>
      <c r="F12" s="39">
        <v>8588</v>
      </c>
      <c r="G12" s="39">
        <v>8199</v>
      </c>
      <c r="H12" s="39">
        <v>7612</v>
      </c>
      <c r="I12" s="39">
        <v>7180</v>
      </c>
      <c r="J12" s="39">
        <v>6815</v>
      </c>
      <c r="K12" s="39">
        <v>7113</v>
      </c>
      <c r="L12" s="39">
        <v>6943</v>
      </c>
      <c r="M12" s="39">
        <v>6845</v>
      </c>
      <c r="N12" s="39">
        <v>6213</v>
      </c>
      <c r="O12" s="39">
        <v>5849</v>
      </c>
      <c r="P12" s="39">
        <v>6880</v>
      </c>
      <c r="Q12" s="39">
        <v>6095</v>
      </c>
      <c r="R12" s="39">
        <v>7484</v>
      </c>
    </row>
    <row r="13" spans="1:18" ht="25.5" x14ac:dyDescent="0.25">
      <c r="A13" s="64" t="s">
        <v>78</v>
      </c>
      <c r="B13" s="37" t="s">
        <v>73</v>
      </c>
      <c r="C13" s="39"/>
      <c r="D13" s="39"/>
      <c r="E13" s="39"/>
      <c r="F13" s="39"/>
      <c r="G13" s="39">
        <v>11722</v>
      </c>
      <c r="H13" s="39">
        <v>10452</v>
      </c>
      <c r="I13" s="39">
        <v>9561</v>
      </c>
      <c r="J13" s="39">
        <v>9960</v>
      </c>
      <c r="K13" s="39">
        <v>10434</v>
      </c>
      <c r="L13" s="39">
        <v>9817</v>
      </c>
      <c r="M13" s="39">
        <v>8845</v>
      </c>
      <c r="N13" s="39">
        <v>8101</v>
      </c>
      <c r="O13" s="39">
        <v>8184</v>
      </c>
      <c r="P13" s="39">
        <v>8880</v>
      </c>
      <c r="Q13" s="39">
        <v>9166</v>
      </c>
      <c r="R13" s="39">
        <v>9870</v>
      </c>
    </row>
    <row r="14" spans="1:18" ht="25.5" x14ac:dyDescent="0.25">
      <c r="A14" s="60" t="s">
        <v>79</v>
      </c>
      <c r="B14" s="37" t="s">
        <v>73</v>
      </c>
      <c r="C14" s="39">
        <v>7753</v>
      </c>
      <c r="D14" s="39">
        <v>7448</v>
      </c>
      <c r="E14" s="39">
        <v>6075</v>
      </c>
      <c r="F14" s="39">
        <v>6248</v>
      </c>
      <c r="G14" s="39">
        <v>5863</v>
      </c>
      <c r="H14" s="39">
        <v>5483</v>
      </c>
      <c r="I14" s="39">
        <v>5187</v>
      </c>
      <c r="J14" s="39">
        <v>6027</v>
      </c>
      <c r="K14" s="39">
        <v>6806</v>
      </c>
      <c r="L14" s="39">
        <v>7132</v>
      </c>
      <c r="M14" s="39">
        <v>5980</v>
      </c>
      <c r="N14" s="39">
        <v>4997</v>
      </c>
      <c r="O14" s="39">
        <v>4670</v>
      </c>
      <c r="P14" s="39">
        <v>5525</v>
      </c>
      <c r="Q14" s="39">
        <v>6668</v>
      </c>
      <c r="R14" s="39">
        <v>7011</v>
      </c>
    </row>
    <row r="15" spans="1:18" ht="25.5" x14ac:dyDescent="0.25">
      <c r="A15" s="65" t="s">
        <v>80</v>
      </c>
      <c r="B15" s="66" t="s">
        <v>73</v>
      </c>
      <c r="C15" s="39">
        <v>13822</v>
      </c>
      <c r="D15" s="39">
        <v>13897</v>
      </c>
      <c r="E15" s="39">
        <v>13363</v>
      </c>
      <c r="F15" s="39">
        <v>13579</v>
      </c>
      <c r="G15" s="39">
        <v>13192</v>
      </c>
      <c r="H15" s="39">
        <v>12776</v>
      </c>
      <c r="I15" s="39">
        <v>12592</v>
      </c>
      <c r="J15" s="39">
        <v>12831</v>
      </c>
      <c r="K15" s="39">
        <v>13257</v>
      </c>
      <c r="L15" s="39">
        <v>13756</v>
      </c>
      <c r="M15" s="39">
        <v>13197</v>
      </c>
      <c r="N15" s="39">
        <v>12491</v>
      </c>
      <c r="O15" s="39">
        <v>11336</v>
      </c>
      <c r="P15" s="39">
        <v>11890</v>
      </c>
      <c r="Q15" s="39">
        <v>11835</v>
      </c>
      <c r="R15" s="39">
        <v>12300</v>
      </c>
    </row>
    <row r="20" spans="1:1" x14ac:dyDescent="0.25">
      <c r="A20" t="s">
        <v>6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10"/>
  <sheetViews>
    <sheetView workbookViewId="0">
      <selection activeCell="A21" sqref="A10:XFD21"/>
    </sheetView>
  </sheetViews>
  <sheetFormatPr defaultRowHeight="15" x14ac:dyDescent="0.25"/>
  <cols>
    <col min="1" max="1" width="18.7109375" bestFit="1" customWidth="1"/>
    <col min="5" max="24" width="10.140625" bestFit="1" customWidth="1"/>
  </cols>
  <sheetData>
    <row r="2" spans="1:24" ht="51.75" x14ac:dyDescent="0.25">
      <c r="A2" s="67" t="s">
        <v>81</v>
      </c>
      <c r="B2" s="68"/>
    </row>
    <row r="3" spans="1:24" x14ac:dyDescent="0.25">
      <c r="A3" s="67" t="s">
        <v>82</v>
      </c>
      <c r="B3" s="69" t="s">
        <v>36</v>
      </c>
      <c r="C3" s="70">
        <v>43624</v>
      </c>
      <c r="D3" s="70">
        <v>43625</v>
      </c>
      <c r="E3" s="70">
        <v>43626</v>
      </c>
      <c r="F3" s="70">
        <v>43627</v>
      </c>
      <c r="G3" s="70">
        <v>43628</v>
      </c>
      <c r="H3" s="70">
        <v>43629</v>
      </c>
      <c r="I3" s="70">
        <v>43630</v>
      </c>
      <c r="J3" s="70">
        <v>43631</v>
      </c>
      <c r="K3" s="70">
        <v>43632</v>
      </c>
      <c r="L3" s="70">
        <v>43633</v>
      </c>
      <c r="M3" s="70">
        <v>43634</v>
      </c>
      <c r="N3" s="70">
        <v>43635</v>
      </c>
      <c r="O3" s="70">
        <v>43636</v>
      </c>
      <c r="P3" s="70">
        <v>43637</v>
      </c>
      <c r="Q3" s="70">
        <v>43638</v>
      </c>
      <c r="R3" s="70">
        <v>43639</v>
      </c>
      <c r="S3" s="70">
        <v>43640</v>
      </c>
      <c r="T3" s="70">
        <v>43641</v>
      </c>
      <c r="U3" s="70">
        <v>43642</v>
      </c>
      <c r="V3" s="70">
        <v>43643</v>
      </c>
      <c r="W3" s="70">
        <v>43644</v>
      </c>
      <c r="X3" s="70">
        <v>43645</v>
      </c>
    </row>
    <row r="4" spans="1:24" ht="26.25" x14ac:dyDescent="0.25">
      <c r="A4" s="71" t="s">
        <v>83</v>
      </c>
      <c r="B4" s="67" t="s">
        <v>84</v>
      </c>
      <c r="C4">
        <v>52</v>
      </c>
      <c r="D4">
        <v>38</v>
      </c>
      <c r="E4">
        <v>58</v>
      </c>
      <c r="F4">
        <v>50</v>
      </c>
      <c r="G4">
        <v>53</v>
      </c>
      <c r="H4">
        <v>45</v>
      </c>
      <c r="I4">
        <v>42</v>
      </c>
      <c r="J4">
        <v>49</v>
      </c>
      <c r="K4">
        <v>59</v>
      </c>
      <c r="L4">
        <v>53</v>
      </c>
      <c r="M4">
        <v>65</v>
      </c>
      <c r="N4">
        <v>55</v>
      </c>
      <c r="O4">
        <v>52</v>
      </c>
      <c r="P4">
        <v>46</v>
      </c>
      <c r="Q4">
        <v>58</v>
      </c>
      <c r="R4">
        <v>50</v>
      </c>
      <c r="S4">
        <v>47</v>
      </c>
      <c r="T4">
        <v>40</v>
      </c>
      <c r="U4">
        <v>57</v>
      </c>
      <c r="V4">
        <v>62</v>
      </c>
      <c r="W4">
        <v>44</v>
      </c>
      <c r="X4">
        <v>40</v>
      </c>
    </row>
    <row r="5" spans="1:24" ht="39" x14ac:dyDescent="0.25">
      <c r="A5" s="72" t="s">
        <v>85</v>
      </c>
      <c r="B5" s="67" t="s">
        <v>86</v>
      </c>
      <c r="C5">
        <v>53.5</v>
      </c>
      <c r="D5">
        <v>53</v>
      </c>
      <c r="E5">
        <v>61.4</v>
      </c>
      <c r="F5">
        <v>64</v>
      </c>
      <c r="G5">
        <v>64.400000000000006</v>
      </c>
      <c r="H5">
        <v>57.6</v>
      </c>
      <c r="I5">
        <v>57.5</v>
      </c>
      <c r="J5">
        <v>62.1</v>
      </c>
      <c r="K5">
        <v>62</v>
      </c>
      <c r="L5">
        <v>56.4</v>
      </c>
      <c r="M5">
        <v>56.9</v>
      </c>
      <c r="N5">
        <v>59.6</v>
      </c>
      <c r="O5">
        <v>60.1</v>
      </c>
      <c r="P5">
        <v>57.5</v>
      </c>
      <c r="Q5">
        <v>57.5</v>
      </c>
      <c r="R5">
        <v>57.8</v>
      </c>
      <c r="S5">
        <v>58.7</v>
      </c>
      <c r="T5">
        <v>64.7</v>
      </c>
      <c r="U5">
        <v>65</v>
      </c>
      <c r="V5">
        <v>71.2</v>
      </c>
      <c r="W5">
        <v>54.1</v>
      </c>
      <c r="X5">
        <v>52.3</v>
      </c>
    </row>
    <row r="10" spans="1:24" x14ac:dyDescent="0.25">
      <c r="A10" t="s">
        <v>7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0"/>
  <sheetViews>
    <sheetView workbookViewId="0">
      <selection activeCell="E8" sqref="E8"/>
    </sheetView>
  </sheetViews>
  <sheetFormatPr defaultRowHeight="15" x14ac:dyDescent="0.25"/>
  <sheetData>
    <row r="2" spans="1:12" ht="26.25" x14ac:dyDescent="0.25">
      <c r="A2" s="74" t="s">
        <v>87</v>
      </c>
      <c r="B2" s="74" t="s">
        <v>36</v>
      </c>
      <c r="C2" s="75">
        <v>2010</v>
      </c>
      <c r="D2" s="75">
        <v>2011</v>
      </c>
      <c r="E2" s="75">
        <v>2012</v>
      </c>
      <c r="F2" s="75">
        <v>2013</v>
      </c>
      <c r="G2" s="75">
        <v>2014</v>
      </c>
      <c r="H2" s="75">
        <v>2015</v>
      </c>
      <c r="I2" s="75">
        <v>2016</v>
      </c>
      <c r="J2" s="75">
        <v>2017</v>
      </c>
      <c r="K2" s="75">
        <v>2018</v>
      </c>
      <c r="L2" s="75">
        <v>2019</v>
      </c>
    </row>
    <row r="3" spans="1:12" ht="51.75" x14ac:dyDescent="0.25">
      <c r="A3" s="73" t="s">
        <v>88</v>
      </c>
      <c r="B3" s="76" t="s">
        <v>89</v>
      </c>
      <c r="C3" s="77">
        <v>4917</v>
      </c>
      <c r="D3" s="77">
        <v>5552</v>
      </c>
      <c r="E3" s="77">
        <v>4943</v>
      </c>
      <c r="F3" s="77">
        <v>6938</v>
      </c>
      <c r="G3" s="77">
        <v>3890</v>
      </c>
      <c r="H3" s="77">
        <v>3742</v>
      </c>
      <c r="I3" s="77">
        <v>4273</v>
      </c>
      <c r="J3" s="77">
        <v>4534</v>
      </c>
      <c r="K3" s="77">
        <v>7543</v>
      </c>
      <c r="L3" s="77">
        <v>3939</v>
      </c>
    </row>
    <row r="4" spans="1:12" ht="77.25" x14ac:dyDescent="0.25">
      <c r="A4" s="73" t="s">
        <v>90</v>
      </c>
      <c r="B4" s="76" t="s">
        <v>89</v>
      </c>
      <c r="C4" s="77">
        <v>166</v>
      </c>
      <c r="D4" s="77">
        <v>247</v>
      </c>
      <c r="E4" s="77">
        <v>164</v>
      </c>
      <c r="F4" s="77">
        <v>309</v>
      </c>
      <c r="G4" s="77">
        <v>101</v>
      </c>
      <c r="H4" s="77">
        <v>62</v>
      </c>
      <c r="I4" s="77">
        <v>83</v>
      </c>
      <c r="J4" s="77">
        <v>102</v>
      </c>
      <c r="K4" s="77">
        <v>153</v>
      </c>
      <c r="L4" s="77">
        <v>112</v>
      </c>
    </row>
    <row r="10" spans="1:12" x14ac:dyDescent="0.25">
      <c r="A10" t="s">
        <v>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14</vt:i4>
      </vt:variant>
    </vt:vector>
  </HeadingPairs>
  <TitlesOfParts>
    <vt:vector size="14" baseType="lpstr">
      <vt:lpstr>Graf 1</vt:lpstr>
      <vt:lpstr>Graf 2</vt:lpstr>
      <vt:lpstr>Graf 3</vt:lpstr>
      <vt:lpstr>Graf 4</vt:lpstr>
      <vt:lpstr>Graf 5</vt:lpstr>
      <vt:lpstr>Graf 6</vt:lpstr>
      <vt:lpstr>Graf 7</vt:lpstr>
      <vt:lpstr>Graf 8</vt:lpstr>
      <vt:lpstr>Graf 9</vt:lpstr>
      <vt:lpstr>Graf 10</vt:lpstr>
      <vt:lpstr>Graf 11</vt:lpstr>
      <vt:lpstr>Graf 12</vt:lpstr>
      <vt:lpstr>Graf 13</vt:lpstr>
      <vt:lpstr>Graf 14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2021-07-29T09:09:24Z</dcterms:modified>
</cp:coreProperties>
</file>